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1.xml" ContentType="application/vnd.openxmlformats-officedocument.drawing+xml"/>
  <Override PartName="/xl/worksheets/sheet27.xml" ContentType="application/vnd.openxmlformats-officedocument.spreadsheetml.worksheet+xml"/>
  <Override PartName="/xl/drawings/drawing2.xml" ContentType="application/vnd.openxmlformats-officedocument.drawing+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drawings/drawing4.xml" ContentType="application/vnd.openxmlformats-officedocument.drawing+xml"/>
  <Override PartName="/xl/worksheets/sheet30.xml" ContentType="application/vnd.openxmlformats-officedocument.spreadsheetml.worksheet+xml"/>
  <Override PartName="/xl/drawings/drawing5.xml" ContentType="application/vnd.openxmlformats-officedocument.drawing+xml"/>
  <Override PartName="/xl/worksheets/sheet3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 windowWidth="19060" windowHeight="11540" activeTab="2"/>
  </bookViews>
  <sheets>
    <sheet name="Reconciliation" sheetId="1" r:id="rId1"/>
    <sheet name="Table A " sheetId="2" r:id="rId2"/>
    <sheet name="Table B" sheetId="3" r:id="rId3"/>
    <sheet name="Table C " sheetId="4" r:id="rId4"/>
    <sheet name="Table D " sheetId="5" r:id="rId5"/>
    <sheet name="Table E " sheetId="6" r:id="rId6"/>
    <sheet name="Table F " sheetId="7" r:id="rId7"/>
    <sheet name="Table G" sheetId="8" r:id="rId8"/>
    <sheet name="Table H " sheetId="9" r:id="rId9"/>
    <sheet name="Table I" sheetId="10" r:id="rId10"/>
    <sheet name="Table J " sheetId="11" r:id="rId11"/>
    <sheet name="Table K" sheetId="12" r:id="rId12"/>
    <sheet name="Table L" sheetId="13" r:id="rId13"/>
    <sheet name="Table M " sheetId="14" r:id="rId14"/>
    <sheet name="Table N" sheetId="15" r:id="rId15"/>
    <sheet name="Table O " sheetId="16" r:id="rId16"/>
    <sheet name="Table P" sheetId="17" r:id="rId17"/>
    <sheet name="Table Q " sheetId="18" r:id="rId18"/>
    <sheet name="Table R" sheetId="19" r:id="rId19"/>
    <sheet name="Table S " sheetId="20" r:id="rId20"/>
    <sheet name="Table T" sheetId="21" r:id="rId21"/>
    <sheet name="Table U" sheetId="22" r:id="rId22"/>
    <sheet name="Table V" sheetId="23" r:id="rId23"/>
    <sheet name="Table W" sheetId="24" r:id="rId24"/>
    <sheet name="Table X" sheetId="25" r:id="rId25"/>
    <sheet name="Chart 2" sheetId="26" r:id="rId26"/>
    <sheet name="Chart 4" sheetId="27" r:id="rId27"/>
    <sheet name="Chart 5" sheetId="28" r:id="rId28"/>
    <sheet name="Chart 6" sheetId="29" r:id="rId29"/>
    <sheet name="Chart 7" sheetId="30" r:id="rId30"/>
    <sheet name="Chart 8" sheetId="31" r:id="rId31"/>
  </sheets>
  <externalReferences>
    <externalReference r:id="rId34"/>
    <externalReference r:id="rId35"/>
  </externalReferences>
  <definedNames>
    <definedName name="_xlnm.Print_Area" localSheetId="1">'Table A '!$A$1:$Q$199</definedName>
    <definedName name="_xlnm.Print_Area" localSheetId="18">'Table R'!$A$1:$F$190</definedName>
    <definedName name="_xlnm.Print_Titles" localSheetId="0">'Reconciliation'!$5:$6</definedName>
    <definedName name="_xlnm.Print_Titles" localSheetId="1">'Table A '!$6:$7</definedName>
    <definedName name="_xlnm.Print_Titles" localSheetId="8">'Table H '!$6:$7</definedName>
    <definedName name="_xlnm.Print_Titles" localSheetId="14">'Table N'!$7:$10</definedName>
    <definedName name="_xlnm.Print_Titles" localSheetId="15">'Table O '!$6:$11</definedName>
    <definedName name="_xlnm.Print_Titles" localSheetId="16">'Table P'!$6:$9</definedName>
    <definedName name="_xlnm.Print_Titles" localSheetId="17">'Table Q '!$6:$6</definedName>
    <definedName name="_xlnm.Print_Titles" localSheetId="18">'Table R'!$7:$7</definedName>
    <definedName name="_xlnm.Print_Titles" localSheetId="19">'Table S '!$7:$7</definedName>
    <definedName name="_xlnm.Print_Titles" localSheetId="21">'Table U'!$8:$8</definedName>
    <definedName name="_xlnm.Print_Titles" localSheetId="22">'Table V'!$7:$7</definedName>
    <definedName name="_xlnm.Print_Titles" localSheetId="23">'Table W'!$7:$7</definedName>
  </definedNames>
  <calcPr fullCalcOnLoad="1"/>
</workbook>
</file>

<file path=xl/sharedStrings.xml><?xml version="1.0" encoding="utf-8"?>
<sst xmlns="http://schemas.openxmlformats.org/spreadsheetml/2006/main" count="4140" uniqueCount="399">
  <si>
    <t>Non-industrial employees</t>
  </si>
  <si>
    <t>Table M - Working pattern of employees by responsibility and disability status</t>
  </si>
  <si>
    <t>Disabled employees as percentage of all employees</t>
  </si>
  <si>
    <t>Chart 5 - Non-industrial employees by gross salary band</t>
  </si>
  <si>
    <t>Chart 6 - Female employees as a percentage of all employees - 2005 and 2006</t>
  </si>
  <si>
    <t>Chart 7 - Part-time employees as a percentage of all employees - 2005 and 2006</t>
  </si>
  <si>
    <t>Chart 8 - Ethinic minority employees as a percentage of all employees - 2005 and 2006</t>
  </si>
  <si>
    <r>
      <t>All employees</t>
    </r>
    <r>
      <rPr>
        <b/>
        <vertAlign val="superscript"/>
        <sz val="10"/>
        <color indexed="8"/>
        <rFont val="Arial"/>
        <family val="2"/>
      </rPr>
      <t>1</t>
    </r>
  </si>
  <si>
    <r>
      <t>Full-time employees</t>
    </r>
    <r>
      <rPr>
        <b/>
        <vertAlign val="superscript"/>
        <sz val="10"/>
        <color indexed="8"/>
        <rFont val="Arial"/>
        <family val="2"/>
      </rPr>
      <t>1</t>
    </r>
  </si>
  <si>
    <r>
      <t>Part-time employees</t>
    </r>
    <r>
      <rPr>
        <b/>
        <vertAlign val="superscript"/>
        <sz val="10"/>
        <color indexed="8"/>
        <rFont val="Arial"/>
        <family val="2"/>
      </rPr>
      <t>1</t>
    </r>
  </si>
  <si>
    <t>Employees in age group as percentage of all employees</t>
  </si>
  <si>
    <t>Table G - Employees by responsibility level, age and gender</t>
  </si>
  <si>
    <t>Table I - Employees by Government Office for the Region, responsibility level and ethnic origin</t>
  </si>
  <si>
    <t>Table J - Employees by Government Office for the Region, responsibility level and disability status</t>
  </si>
  <si>
    <t>Table K - Employees by Government Office for the Region, responsibility level and gender</t>
  </si>
  <si>
    <r>
      <t>All employees</t>
    </r>
    <r>
      <rPr>
        <b/>
        <vertAlign val="superscript"/>
        <sz val="10"/>
        <rFont val="Arial"/>
        <family val="2"/>
      </rPr>
      <t>1</t>
    </r>
  </si>
  <si>
    <t>Table N - Permanent Staff In Post for all employees and SCS by gender</t>
  </si>
  <si>
    <t>Table O - Permanent Staff In Post for all employees and SCS by ethnic origin</t>
  </si>
  <si>
    <t>Table P - Permanent Staff In Post for all employees and SCS by disability status</t>
  </si>
  <si>
    <t>21  Differences in FTEs between quarterly and annual employment figures reflect Mandate rounding conventions. Quarterly statistics are the definitive source of workforce numbers. Mandate systems will be developed in 2007 to correct this.</t>
  </si>
  <si>
    <t>1 Excludes approximately 30 employees for which information has not been provided.</t>
  </si>
  <si>
    <t>12 Includes Government Office for the Regions employees - 690 FTE</t>
  </si>
  <si>
    <t>13 Includes Government Office for the Regions employees - 160 FTE</t>
  </si>
  <si>
    <t>15 Includes Government Office for the Regions employees - 230 FTE</t>
  </si>
  <si>
    <t>18 Includes Government Office for the Regions employees - 570 FTE</t>
  </si>
  <si>
    <t>20 Includes Government Office for the Regions employees - 200 FTE</t>
  </si>
  <si>
    <t>4 Includes Government Office for the Regions employees - 980 FTE</t>
  </si>
  <si>
    <t>6 Includes Government Office for the Regions employees - less than 5 FTE</t>
  </si>
  <si>
    <t>7 Includes Government Office for the Regions employees - 690 FTE</t>
  </si>
  <si>
    <t>8 Includes Government Office for the Regions employees - 160 FTE</t>
  </si>
  <si>
    <t>9 Includes Government Office for the Regions employees - 230 FTE</t>
  </si>
  <si>
    <t>10 Includes Government Office for the Regions employees - 570 FTE</t>
  </si>
  <si>
    <t>11 Includes Government Office for the Regions employees - 200 FTE</t>
  </si>
  <si>
    <t xml:space="preserve">3 Part-time employees are recorded according to the proportion of full-time hours worked. </t>
  </si>
  <si>
    <t>Table B - Permanent employees by responsibility level and gender</t>
  </si>
  <si>
    <t>Full-time employees</t>
  </si>
  <si>
    <t>Part-time employees</t>
  </si>
  <si>
    <t>All non-industrial employees</t>
  </si>
  <si>
    <t>All industrial employees</t>
  </si>
  <si>
    <t xml:space="preserve">1 This table shows employees in their substantive responsibility level unless on temporary promotion in which case employees are recorded at the higher responsibility level.  </t>
  </si>
  <si>
    <t>Table C - Permanent employees by gross salary band and gender</t>
  </si>
  <si>
    <t>3 Part-time employees are assigned to the salary band corresponding to their full-time equivalent salary.</t>
  </si>
  <si>
    <t>All employees</t>
  </si>
  <si>
    <t>Table D - Ethnic origin of permanent employees by responsibility level</t>
  </si>
  <si>
    <t>Table E - Permanent disabled employees by responsibility level</t>
  </si>
  <si>
    <t>Declared disabled employees as percentage of all employees</t>
  </si>
  <si>
    <t>Table F - Working pattern of permanent female employees by responsibility level</t>
  </si>
  <si>
    <t>Table H - Permenent employees by department, responsibility level, ethnic origin and gender</t>
  </si>
  <si>
    <t>Table L - Working pattern of employees by responsibility and ethnic origin</t>
  </si>
  <si>
    <r>
      <t>Crown Prosecution Service</t>
    </r>
    <r>
      <rPr>
        <vertAlign val="superscript"/>
        <sz val="11"/>
        <rFont val="Arial"/>
        <family val="2"/>
      </rPr>
      <t>2</t>
    </r>
  </si>
  <si>
    <r>
      <t>Crown Prosecution Service Inspectorate</t>
    </r>
    <r>
      <rPr>
        <vertAlign val="superscript"/>
        <sz val="11"/>
        <rFont val="Arial"/>
        <family val="2"/>
      </rPr>
      <t>3</t>
    </r>
  </si>
  <si>
    <r>
      <t>Office for National Statistics</t>
    </r>
    <r>
      <rPr>
        <vertAlign val="superscript"/>
        <sz val="11"/>
        <rFont val="Arial"/>
        <family val="2"/>
      </rPr>
      <t>4</t>
    </r>
  </si>
  <si>
    <r>
      <t>Former Inland Revenue</t>
    </r>
    <r>
      <rPr>
        <i/>
        <vertAlign val="superscript"/>
        <sz val="11"/>
        <rFont val="Arial"/>
        <family val="2"/>
      </rPr>
      <t>5</t>
    </r>
  </si>
  <si>
    <r>
      <t>Former Customs and Excise</t>
    </r>
    <r>
      <rPr>
        <i/>
        <vertAlign val="superscript"/>
        <sz val="11"/>
        <rFont val="Arial"/>
        <family val="2"/>
      </rPr>
      <t>5</t>
    </r>
  </si>
  <si>
    <r>
      <t>HM Revenue and Customs</t>
    </r>
    <r>
      <rPr>
        <vertAlign val="superscript"/>
        <sz val="11"/>
        <rFont val="Arial"/>
        <family val="2"/>
      </rPr>
      <t>5</t>
    </r>
  </si>
  <si>
    <r>
      <t>Department for Communites and Local Government (excl. agencies)</t>
    </r>
    <r>
      <rPr>
        <vertAlign val="superscript"/>
        <sz val="11"/>
        <rFont val="Arial"/>
        <family val="2"/>
      </rPr>
      <t>6,7</t>
    </r>
  </si>
  <si>
    <r>
      <t>Department for Constitutional Affairs (excl. agencies)</t>
    </r>
    <r>
      <rPr>
        <vertAlign val="superscript"/>
        <sz val="11"/>
        <rFont val="Arial"/>
        <family val="2"/>
      </rPr>
      <t>8</t>
    </r>
  </si>
  <si>
    <r>
      <t>HM Courts Service</t>
    </r>
    <r>
      <rPr>
        <vertAlign val="superscript"/>
        <sz val="11"/>
        <rFont val="Arial"/>
        <family val="2"/>
      </rPr>
      <t>9</t>
    </r>
  </si>
  <si>
    <r>
      <t>Land Registry</t>
    </r>
    <r>
      <rPr>
        <vertAlign val="superscript"/>
        <sz val="11"/>
        <rFont val="Arial"/>
        <family val="2"/>
      </rPr>
      <t>10</t>
    </r>
  </si>
  <si>
    <r>
      <t>Department for Culture Media and Sport</t>
    </r>
    <r>
      <rPr>
        <vertAlign val="superscript"/>
        <sz val="11"/>
        <rFont val="Arial"/>
        <family val="2"/>
      </rPr>
      <t>11</t>
    </r>
  </si>
  <si>
    <r>
      <t>Department for Education and Skills</t>
    </r>
    <r>
      <rPr>
        <vertAlign val="superscript"/>
        <sz val="11"/>
        <rFont val="Arial"/>
        <family val="2"/>
      </rPr>
      <t>12</t>
    </r>
  </si>
  <si>
    <r>
      <t>Department for Environment Food and Rural Affairs (excl. agencies)</t>
    </r>
    <r>
      <rPr>
        <vertAlign val="superscript"/>
        <sz val="11"/>
        <rFont val="Arial"/>
        <family val="2"/>
      </rPr>
      <t>13</t>
    </r>
  </si>
  <si>
    <r>
      <t>NHS Pensions Agency</t>
    </r>
    <r>
      <rPr>
        <vertAlign val="superscript"/>
        <sz val="11"/>
        <rFont val="Arial"/>
        <family val="2"/>
      </rPr>
      <t>14</t>
    </r>
  </si>
  <si>
    <r>
      <t>Home Office (excl agencies)</t>
    </r>
    <r>
      <rPr>
        <vertAlign val="superscript"/>
        <sz val="11"/>
        <rFont val="Arial"/>
        <family val="2"/>
      </rPr>
      <t>15,16</t>
    </r>
  </si>
  <si>
    <r>
      <t>Identity and Passport Service</t>
    </r>
    <r>
      <rPr>
        <vertAlign val="superscript"/>
        <sz val="11"/>
        <rFont val="Arial"/>
        <family val="2"/>
      </rPr>
      <t>17</t>
    </r>
  </si>
  <si>
    <r>
      <t>Department of Trade and Industry (excl agencies)</t>
    </r>
    <r>
      <rPr>
        <vertAlign val="superscript"/>
        <sz val="11"/>
        <rFont val="Arial"/>
        <family val="2"/>
      </rPr>
      <t>18</t>
    </r>
  </si>
  <si>
    <r>
      <t>Advisory Conciliation and Arbitration Service</t>
    </r>
    <r>
      <rPr>
        <vertAlign val="superscript"/>
        <sz val="11"/>
        <rFont val="Arial"/>
        <family val="2"/>
      </rPr>
      <t>19</t>
    </r>
  </si>
  <si>
    <r>
      <t>Department for Transport (excl agencies)</t>
    </r>
    <r>
      <rPr>
        <vertAlign val="superscript"/>
        <sz val="11"/>
        <rFont val="Arial"/>
        <family val="2"/>
      </rPr>
      <t>20</t>
    </r>
  </si>
  <si>
    <r>
      <t>Work and Pensions</t>
    </r>
    <r>
      <rPr>
        <b/>
        <vertAlign val="superscript"/>
        <sz val="11"/>
        <rFont val="Arial"/>
        <family val="2"/>
      </rPr>
      <t>21</t>
    </r>
  </si>
  <si>
    <r>
      <t>Mental Health Tribunal for Scotland</t>
    </r>
    <r>
      <rPr>
        <vertAlign val="superscript"/>
        <sz val="11"/>
        <rFont val="Arial"/>
        <family val="2"/>
      </rPr>
      <t>3</t>
    </r>
  </si>
  <si>
    <r>
      <t>Office of the Scottish Charity Regulator</t>
    </r>
    <r>
      <rPr>
        <vertAlign val="superscript"/>
        <sz val="11"/>
        <rFont val="Arial"/>
        <family val="2"/>
      </rPr>
      <t>3</t>
    </r>
  </si>
  <si>
    <r>
      <t>Reconciliation of quarterly and annual statistics</t>
    </r>
    <r>
      <rPr>
        <b/>
        <vertAlign val="superscript"/>
        <sz val="14"/>
        <rFont val="Arial"/>
        <family val="2"/>
      </rPr>
      <t>1</t>
    </r>
  </si>
  <si>
    <t>22 The quarterly figures should be treated as definitive for the purposes of workforce numbers. ONS and the Welsh Assembly Government have worked together to reconcile the annual figures as far as possible and further improvements are expected for 2007.</t>
  </si>
  <si>
    <r>
      <t xml:space="preserve">Welsh Assembly Government </t>
    </r>
    <r>
      <rPr>
        <vertAlign val="superscript"/>
        <sz val="11"/>
        <rFont val="Arial"/>
        <family val="2"/>
      </rPr>
      <t>22</t>
    </r>
  </si>
  <si>
    <t xml:space="preserve">Welsh Assembly Government </t>
  </si>
  <si>
    <t>Welsh Assembly Government</t>
  </si>
  <si>
    <t>*Differences between the Reconciliation Table and Table A are due to rounding.</t>
  </si>
  <si>
    <t>Permanent Headcount</t>
  </si>
  <si>
    <t xml:space="preserve">1 Numbers are rounded to the nearest ten. Data not available are represented by "-". </t>
  </si>
  <si>
    <t>6 Includes Government Office for the Regions employees - 980 FTE</t>
  </si>
  <si>
    <t>9 Ministry of Justice have confirmed that for HM Courts Service, due to the recent transfer of Magistrates employees, there are still some issues to be ironed out with HR systems. The quarterly figures should be treated as definitive for the purposes of workforce numbers.</t>
  </si>
  <si>
    <t>11 Includes Government Office for the Regions employees - less than 5 FTE</t>
  </si>
  <si>
    <r>
      <t>Department for Transport (excl agencies)</t>
    </r>
    <r>
      <rPr>
        <vertAlign val="superscript"/>
        <sz val="10"/>
        <rFont val="Arial"/>
        <family val="2"/>
      </rPr>
      <t>11</t>
    </r>
  </si>
  <si>
    <t xml:space="preserve">1 Salary in this table is gross salary and rounded to the nearest ten. </t>
  </si>
  <si>
    <t xml:space="preserve">Numbers are rounded to the nearest ten, and numbers less than five are represented by "..". Data not available are represented by "-". </t>
  </si>
  <si>
    <t>Departments and agencies</t>
  </si>
  <si>
    <t>Senior Civil Service level</t>
  </si>
  <si>
    <t>10 Quarterly figures include some off strength employees, quarterly time series will be revised to correct for this at earliest opportunity.</t>
  </si>
  <si>
    <t xml:space="preserve">17 Leavers were included in the quarterly figures in error, quarterly time series will be revised to correct for this at earliest opportunity. </t>
  </si>
  <si>
    <t>19 The Mandate figures have been confirmed as more accurate and the quarterly figures restated. The quarterly time series will be revised to correct for this at earliest opportunity.</t>
  </si>
  <si>
    <t>16 The quarterly figures should be treated as definitive for the purposes of workforce numbers. ONS and Home Office have worked together to reconcile the annual figures as far as possible and further improvements are expected for 2007.</t>
  </si>
  <si>
    <t>7 CLG have confirmed differences are due to timing of extracts for the quarterly and annual statsitics. The The quarterly time series will be revised to correct for this at earliest opportunity.</t>
  </si>
  <si>
    <t>..</t>
  </si>
  <si>
    <t xml:space="preserve">General Register Office for Scotland </t>
  </si>
  <si>
    <t>Accountant in Bankruptcy</t>
  </si>
  <si>
    <t>Scottish Agricultural Science Agency</t>
  </si>
  <si>
    <t>National Archives of Scotland</t>
  </si>
  <si>
    <t>Student Awards Agency for Scotland</t>
  </si>
  <si>
    <r>
      <t>Department for Constitutional Affairs (excl. agencies)</t>
    </r>
    <r>
      <rPr>
        <vertAlign val="superscript"/>
        <sz val="10"/>
        <rFont val="Arial"/>
        <family val="2"/>
      </rPr>
      <t>5</t>
    </r>
  </si>
  <si>
    <t>Department for Constitutional Affairs (excl. agencies)</t>
  </si>
  <si>
    <t>2 Excludes approximately 30 employees for which information on gender has not been provided.</t>
  </si>
  <si>
    <r>
      <t>Headcount</t>
    </r>
    <r>
      <rPr>
        <b/>
        <vertAlign val="superscript"/>
        <sz val="10"/>
        <rFont val="Arial"/>
        <family val="2"/>
      </rPr>
      <t>2</t>
    </r>
  </si>
  <si>
    <r>
      <t>Full-time equivalent</t>
    </r>
    <r>
      <rPr>
        <b/>
        <vertAlign val="superscript"/>
        <sz val="10"/>
        <rFont val="Arial"/>
        <family val="2"/>
      </rPr>
      <t xml:space="preserve"> 2,3</t>
    </r>
  </si>
  <si>
    <r>
      <t xml:space="preserve">Full-time equivalent </t>
    </r>
    <r>
      <rPr>
        <b/>
        <vertAlign val="superscript"/>
        <sz val="10"/>
        <rFont val="Arial"/>
        <family val="2"/>
      </rPr>
      <t>2,3</t>
    </r>
  </si>
  <si>
    <r>
      <t>Lower quartile</t>
    </r>
    <r>
      <rPr>
        <vertAlign val="superscript"/>
        <sz val="10"/>
        <color indexed="8"/>
        <rFont val="Arial"/>
        <family val="2"/>
      </rPr>
      <t>4</t>
    </r>
  </si>
  <si>
    <r>
      <t>Median</t>
    </r>
    <r>
      <rPr>
        <vertAlign val="superscript"/>
        <sz val="10"/>
        <color indexed="8"/>
        <rFont val="Arial"/>
        <family val="2"/>
      </rPr>
      <t xml:space="preserve">4 </t>
    </r>
  </si>
  <si>
    <r>
      <t>Upper quartile</t>
    </r>
    <r>
      <rPr>
        <vertAlign val="superscript"/>
        <sz val="10"/>
        <color indexed="8"/>
        <rFont val="Arial"/>
        <family val="2"/>
      </rPr>
      <t>4</t>
    </r>
  </si>
  <si>
    <t>4 Quartiles and medians are based on Mandate data only.</t>
  </si>
  <si>
    <t>1 Excludes approximately 30 employees for which information on gender has not been provided.</t>
  </si>
  <si>
    <t>female</t>
  </si>
  <si>
    <t>-</t>
  </si>
  <si>
    <t>Chart 2 - Civil Service employment by department</t>
  </si>
  <si>
    <t>Chart 4 - Civil Servants by Government Office Region 2003 and 2006</t>
  </si>
  <si>
    <t>Employment Tribunals Service</t>
  </si>
  <si>
    <t xml:space="preserve">Employment Tribunals Service </t>
  </si>
  <si>
    <t>Sources: Mandate and departmental returns, Public Sector Employment First Release</t>
  </si>
  <si>
    <t>Ministry of Defence (including Royal Fleet Auxiliary)</t>
  </si>
  <si>
    <t>2 Quarterly figures include some off strength employees, quarterly time series will be revised to correct for this at earliest opportunity.</t>
  </si>
  <si>
    <t>3 Not selected for quarterly survey for Q3 2006. Now added to the survey, quarterly time series will be revised to correct for this at earliest opportunity.</t>
  </si>
  <si>
    <t>4 Figures for the Office for National Statistics exclude field staff who are not Civil Servants</t>
  </si>
  <si>
    <t>5 Former HM Customs and Excise and Inland Revenue reported separately for Mandate. The figures have been combined to reach the HMRC total. Please note that differences between the quarterly and annual figures are explained by short term issues related to the use of legacy systems.</t>
  </si>
  <si>
    <t>8 Precedes machinery of government changes to create Ministry of Justice on 9 May 2007.</t>
  </si>
  <si>
    <t>14 Not selected for Mandate. Will be included in 2007 survey.</t>
  </si>
  <si>
    <t>2 Figures for the Office for National Statistics exclude field staff who are not Civil Servants</t>
  </si>
  <si>
    <t xml:space="preserve">3 Former HM Customs and Excise and Inland Revenue reported separately for Mandate. The figures have been combined to reach the HMRC total. </t>
  </si>
  <si>
    <t>5 Precedes machinery of government changes to create Ministry of Justice on 9 May 2007.</t>
  </si>
  <si>
    <r>
      <t>Table A - Regional distribution of the Civil Service</t>
    </r>
    <r>
      <rPr>
        <b/>
        <vertAlign val="superscript"/>
        <sz val="12"/>
        <rFont val="Arial"/>
        <family val="2"/>
      </rPr>
      <t>1</t>
    </r>
  </si>
  <si>
    <r>
      <t>Office for National Statistics</t>
    </r>
    <r>
      <rPr>
        <vertAlign val="superscript"/>
        <sz val="10"/>
        <rFont val="Arial"/>
        <family val="2"/>
      </rPr>
      <t>2</t>
    </r>
  </si>
  <si>
    <r>
      <t>HM Revenue and Customs</t>
    </r>
    <r>
      <rPr>
        <vertAlign val="superscript"/>
        <sz val="10"/>
        <rFont val="Arial"/>
        <family val="2"/>
      </rPr>
      <t>3</t>
    </r>
  </si>
  <si>
    <r>
      <t>Department for Communites and Local Government (excl. agencies)</t>
    </r>
    <r>
      <rPr>
        <vertAlign val="superscript"/>
        <sz val="10"/>
        <rFont val="Arial"/>
        <family val="2"/>
      </rPr>
      <t>4</t>
    </r>
  </si>
  <si>
    <r>
      <t>Department for Culture Media and Sport</t>
    </r>
    <r>
      <rPr>
        <vertAlign val="superscript"/>
        <sz val="10"/>
        <rFont val="Arial"/>
        <family val="2"/>
      </rPr>
      <t>6</t>
    </r>
  </si>
  <si>
    <r>
      <t>Department for Education and Skills</t>
    </r>
    <r>
      <rPr>
        <vertAlign val="superscript"/>
        <sz val="10"/>
        <rFont val="Arial"/>
        <family val="2"/>
      </rPr>
      <t>7</t>
    </r>
  </si>
  <si>
    <r>
      <t>Department for Environment Food and Rural Affairs (excl. agencies)</t>
    </r>
    <r>
      <rPr>
        <vertAlign val="superscript"/>
        <sz val="10"/>
        <rFont val="Arial"/>
        <family val="2"/>
      </rPr>
      <t>8</t>
    </r>
  </si>
  <si>
    <r>
      <t>Home Office (excl agencies)</t>
    </r>
    <r>
      <rPr>
        <vertAlign val="superscript"/>
        <sz val="10"/>
        <rFont val="Arial"/>
        <family val="2"/>
      </rPr>
      <t>9</t>
    </r>
  </si>
  <si>
    <r>
      <t>Department of Trade and Industry (excl agencies)</t>
    </r>
    <r>
      <rPr>
        <vertAlign val="superscript"/>
        <sz val="10"/>
        <rFont val="Arial"/>
        <family val="2"/>
      </rPr>
      <t>10</t>
    </r>
  </si>
  <si>
    <t>Non-Disabled</t>
  </si>
  <si>
    <t>Not Declared</t>
  </si>
  <si>
    <t>Full-time</t>
  </si>
  <si>
    <t>Part-time</t>
  </si>
  <si>
    <t>Percentage</t>
  </si>
  <si>
    <t xml:space="preserve">Percentage </t>
  </si>
  <si>
    <t>Ethnic</t>
  </si>
  <si>
    <t xml:space="preserve">Unknown </t>
  </si>
  <si>
    <t>Minority</t>
  </si>
  <si>
    <t>Table Q - Entrants by department and ethnic origin</t>
  </si>
  <si>
    <t>All entrants</t>
  </si>
  <si>
    <t>Where numbers are suppressed the percentages are not shown and are indicated by a dash (-)</t>
  </si>
  <si>
    <t>Table R - Entrants by department and disability status</t>
  </si>
  <si>
    <t>Table S - Entrants by department and gender</t>
  </si>
  <si>
    <t>Table T - Entrants by responsibility level, age and gender</t>
  </si>
  <si>
    <t>50 &amp; over</t>
  </si>
  <si>
    <t>Non-industrial entrants</t>
  </si>
  <si>
    <t>All industrial entrants</t>
  </si>
  <si>
    <t>Entrants in age group as percentage of all entrants</t>
  </si>
  <si>
    <t>Source: Mandate only</t>
  </si>
  <si>
    <t>Table U - Leavers by department and ethnic origin</t>
  </si>
  <si>
    <t>All leavers</t>
  </si>
  <si>
    <t>Table V - Leavers by department and disability status</t>
  </si>
  <si>
    <t>Table W - Leavers by department and gender</t>
  </si>
  <si>
    <t>Table X - Leavers by responsibility level, age and gender</t>
  </si>
  <si>
    <t>Non-disabled</t>
  </si>
  <si>
    <t>Full-time equivalents</t>
  </si>
  <si>
    <t>Permanent  - Headcount</t>
  </si>
  <si>
    <t>Crown Prosecution Service Inspectorate</t>
  </si>
  <si>
    <t>Royal Fleet Auxilliary</t>
  </si>
  <si>
    <t>Office of the Scottish Charity Regulator</t>
  </si>
  <si>
    <t>Mental Health Tribunal for Scotland</t>
  </si>
  <si>
    <t xml:space="preserve">Scottish Prison Service </t>
  </si>
  <si>
    <t>Former Inland Revenue</t>
  </si>
  <si>
    <t>Former Customs and Excise</t>
  </si>
  <si>
    <t>Declared disabled</t>
  </si>
  <si>
    <t>Not Declared or non-response</t>
  </si>
  <si>
    <t>Non-industrial leavers</t>
  </si>
  <si>
    <t>All industrial leavers</t>
  </si>
  <si>
    <t>Leavers in age group as percentage of all leavers</t>
  </si>
  <si>
    <t>Cabinet Office (excl. agencies)</t>
  </si>
  <si>
    <t>OGCbuying.solutions</t>
  </si>
  <si>
    <t>Department for Communites and Local Government (excl. agencies)</t>
  </si>
  <si>
    <t>Department for Transport (excl agencies)</t>
  </si>
  <si>
    <t>Department for Environment Food and Rural Affairs (excl. agencies)</t>
  </si>
  <si>
    <t>NW</t>
  </si>
  <si>
    <t>Merseyside</t>
  </si>
  <si>
    <t>Elsewhere</t>
  </si>
  <si>
    <t>Unreported</t>
  </si>
  <si>
    <t>Elsewhere and unreported</t>
  </si>
  <si>
    <t>Origin</t>
  </si>
  <si>
    <t>Not Declared or Non-Resonse</t>
  </si>
  <si>
    <t>dis</t>
  </si>
  <si>
    <t>non-dis</t>
  </si>
  <si>
    <t>not dec</t>
  </si>
  <si>
    <t>Declared disabled leavers as percentage of all leavers</t>
  </si>
  <si>
    <t>Declared disabled entrants as percentage of all entrants</t>
  </si>
  <si>
    <t>International Development</t>
  </si>
  <si>
    <t>Other Cabinet Office Agencies</t>
  </si>
  <si>
    <t xml:space="preserve">1 Numbers are rounded to the nearest ten, and numbers less than five are represented by "..". Data not available are represented by "-". </t>
  </si>
  <si>
    <t>Office for National Statistics</t>
  </si>
  <si>
    <t>Constitutional Affairs</t>
  </si>
  <si>
    <t>Department for Culture Media and Sport</t>
  </si>
  <si>
    <t>Department for Education and Skills</t>
  </si>
  <si>
    <t>Home Office (excl agencies)</t>
  </si>
  <si>
    <t>Department of Trade and Industry (excl agencies)</t>
  </si>
  <si>
    <t>Civil Service Employment at 30 September 2006</t>
  </si>
  <si>
    <t>Published quarterly statistics</t>
  </si>
  <si>
    <t>Annual statistics</t>
  </si>
  <si>
    <t>Difference</t>
  </si>
  <si>
    <t>Percentage difference</t>
  </si>
  <si>
    <t>London</t>
  </si>
  <si>
    <t>South East</t>
  </si>
  <si>
    <t>South West</t>
  </si>
  <si>
    <t>West Midlands</t>
  </si>
  <si>
    <t>North West</t>
  </si>
  <si>
    <t>North East</t>
  </si>
  <si>
    <t>Yorkshire and the Humber</t>
  </si>
  <si>
    <t>East Midlands</t>
  </si>
  <si>
    <t>East of England</t>
  </si>
  <si>
    <t>Wales</t>
  </si>
  <si>
    <t>Scotland</t>
  </si>
  <si>
    <t>Northern Ireland</t>
  </si>
  <si>
    <t>Unreported and Elsewhere</t>
  </si>
  <si>
    <t>All regions</t>
  </si>
  <si>
    <t>London and South East</t>
  </si>
  <si>
    <t>Total</t>
  </si>
  <si>
    <t>Full-Time Equivalents</t>
  </si>
  <si>
    <t>Home Office</t>
  </si>
  <si>
    <t>Responsibility level</t>
  </si>
  <si>
    <t>Male</t>
  </si>
  <si>
    <t>Female</t>
  </si>
  <si>
    <t>SCS level</t>
  </si>
  <si>
    <t>Grades 6/7</t>
  </si>
  <si>
    <t>SEO/HEO level</t>
  </si>
  <si>
    <t>EO level</t>
  </si>
  <si>
    <t>AO/AA level</t>
  </si>
  <si>
    <t>Unknown</t>
  </si>
  <si>
    <t>Source: Mandate and departmental returns</t>
  </si>
  <si>
    <r>
      <t>Responsibility level</t>
    </r>
    <r>
      <rPr>
        <b/>
        <vertAlign val="superscript"/>
        <sz val="10"/>
        <rFont val="Arial"/>
        <family val="2"/>
      </rPr>
      <t>1</t>
    </r>
  </si>
  <si>
    <t xml:space="preserve">Female </t>
  </si>
  <si>
    <t>Up to £15,000</t>
  </si>
  <si>
    <t>£15,001 - 20,000</t>
  </si>
  <si>
    <t>£20,001 - 25,000</t>
  </si>
  <si>
    <t>£25,001 - 30,000</t>
  </si>
  <si>
    <t>£30,001 - 35,000</t>
  </si>
  <si>
    <t>£35,001 - 40,000</t>
  </si>
  <si>
    <t>£40,001 - 45,000</t>
  </si>
  <si>
    <t>£45,001 - 50,000</t>
  </si>
  <si>
    <t>£50,001 - 55,000</t>
  </si>
  <si>
    <t>£55,001 - 60,000</t>
  </si>
  <si>
    <t>£60,001 - 65,000</t>
  </si>
  <si>
    <t>£65,001 - 70,000</t>
  </si>
  <si>
    <t>£70,001 - 75,000</t>
  </si>
  <si>
    <t>£75,001+</t>
  </si>
  <si>
    <t>Not reported</t>
  </si>
  <si>
    <r>
      <t>Salary band</t>
    </r>
    <r>
      <rPr>
        <b/>
        <vertAlign val="superscript"/>
        <sz val="10"/>
        <rFont val="Arial"/>
        <family val="2"/>
      </rPr>
      <t>1</t>
    </r>
  </si>
  <si>
    <t>Other ethnic minority</t>
  </si>
  <si>
    <t>Ethnic minority as percentage of known ethnic origin</t>
  </si>
  <si>
    <t>White</t>
  </si>
  <si>
    <t>Asian</t>
  </si>
  <si>
    <t>Black</t>
  </si>
  <si>
    <t>Chinese</t>
  </si>
  <si>
    <t>Mixed</t>
  </si>
  <si>
    <t>Non-response</t>
  </si>
  <si>
    <t>Disabled</t>
  </si>
  <si>
    <t>Percentage female</t>
  </si>
  <si>
    <t>Age distribution</t>
  </si>
  <si>
    <t>16-19</t>
  </si>
  <si>
    <t>20-29</t>
  </si>
  <si>
    <t>30-39</t>
  </si>
  <si>
    <t>40-49</t>
  </si>
  <si>
    <t>50 &amp; Over</t>
  </si>
  <si>
    <t>Source: Mandate</t>
  </si>
  <si>
    <t>Ethnic minority</t>
  </si>
  <si>
    <t>Department (including agencies)</t>
  </si>
  <si>
    <t>Cabinet Office</t>
  </si>
  <si>
    <t>All other levels</t>
  </si>
  <si>
    <t>All departments</t>
  </si>
  <si>
    <t>Government Office Region</t>
  </si>
  <si>
    <t>Yorkshire and The Humber</t>
  </si>
  <si>
    <t>Unreported and elsewhere</t>
  </si>
  <si>
    <t>National Healthcare Purchasing and Supplies</t>
  </si>
  <si>
    <t>HM Revenue and Customs</t>
  </si>
  <si>
    <t>Valuation Office</t>
  </si>
  <si>
    <t>Assets Recovery Agency</t>
  </si>
  <si>
    <t>Criminal Records Bureau</t>
  </si>
  <si>
    <t xml:space="preserve">HM Prison Service  </t>
  </si>
  <si>
    <t>Identity and Passport Service</t>
  </si>
  <si>
    <t xml:space="preserve">International Development </t>
  </si>
  <si>
    <t>Department for International Development</t>
  </si>
  <si>
    <t>Northern Ireland Office</t>
  </si>
  <si>
    <t>Office for Standards in Education</t>
  </si>
  <si>
    <t>Security and Intelligence Services</t>
  </si>
  <si>
    <t>Trade and Industry</t>
  </si>
  <si>
    <t>Advisory Conciliation and Arbitration Service</t>
  </si>
  <si>
    <t xml:space="preserve">Companies House </t>
  </si>
  <si>
    <t>Insolvency Service</t>
  </si>
  <si>
    <t>National Weights and Measures Laboratory</t>
  </si>
  <si>
    <t>Office of Fair Trading</t>
  </si>
  <si>
    <t>Office of Gas and Electricity Market</t>
  </si>
  <si>
    <t>Postal Services Commission</t>
  </si>
  <si>
    <t>Small Business Service</t>
  </si>
  <si>
    <t>UK Intellectual Property Office</t>
  </si>
  <si>
    <t>Transport</t>
  </si>
  <si>
    <t>Driver and Vehicle Licensing Agency</t>
  </si>
  <si>
    <t>Driving Standards Agency</t>
  </si>
  <si>
    <t>Government Car and Despatch Agency</t>
  </si>
  <si>
    <t>Highways Agency</t>
  </si>
  <si>
    <t>Maritime and Coastguard Agency</t>
  </si>
  <si>
    <t>Office of Rail Regulation</t>
  </si>
  <si>
    <t>Vehicle Certification Agency</t>
  </si>
  <si>
    <t>Vehicle and Operator Services Agency</t>
  </si>
  <si>
    <t>Work and Pensions</t>
  </si>
  <si>
    <t>DWP Corporate and Shared Services</t>
  </si>
  <si>
    <t>Child Support Agency</t>
  </si>
  <si>
    <t>Disability and Carers Service</t>
  </si>
  <si>
    <t>Job Centre Plus</t>
  </si>
  <si>
    <t xml:space="preserve">Pension Service </t>
  </si>
  <si>
    <t>The Health and Safety Executive</t>
  </si>
  <si>
    <t xml:space="preserve">The Rent Service </t>
  </si>
  <si>
    <t>Scottish Executive</t>
  </si>
  <si>
    <t>Scottish Executive (excl agencies)</t>
  </si>
  <si>
    <t>Communities Scotland</t>
  </si>
  <si>
    <t>Crown Office and Procurator Fiscal Service</t>
  </si>
  <si>
    <t>Courts Group</t>
  </si>
  <si>
    <t>Fisheries Research Services</t>
  </si>
  <si>
    <t>HM Inspectorate of Education</t>
  </si>
  <si>
    <t>Historic Scotland</t>
  </si>
  <si>
    <t>National Archive for Scotland</t>
  </si>
  <si>
    <t xml:space="preserve">Registers of Scotland </t>
  </si>
  <si>
    <t>Scottish Buildings Standards Agency</t>
  </si>
  <si>
    <t>Scottish Court Service</t>
  </si>
  <si>
    <t>Scottish Fisheries Protection Agency</t>
  </si>
  <si>
    <t>Scottish Public Pensions Agency</t>
  </si>
  <si>
    <t>Social Work Inspection Agency</t>
  </si>
  <si>
    <t>Transport Scotland</t>
  </si>
  <si>
    <t>Welsh Assembly</t>
  </si>
  <si>
    <t xml:space="preserve">ESTYN </t>
  </si>
  <si>
    <t>Assembly Parlimentary Service</t>
  </si>
  <si>
    <t>Total employment</t>
  </si>
  <si>
    <t>Headcount</t>
  </si>
  <si>
    <t>Full Time Equivalent</t>
  </si>
  <si>
    <t>Attorney General's Departments</t>
  </si>
  <si>
    <t>Crown Prosecution Service</t>
  </si>
  <si>
    <t>Legal Secretariat to the Law Officers</t>
  </si>
  <si>
    <t>Serious Fraud Office</t>
  </si>
  <si>
    <t>Treasury Solicitor</t>
  </si>
  <si>
    <t xml:space="preserve">Cabinet Office </t>
  </si>
  <si>
    <t>Central Office of Information</t>
  </si>
  <si>
    <t>Privy Council Office</t>
  </si>
  <si>
    <t>Parlimentary Counsel Office</t>
  </si>
  <si>
    <t>HM Treasury</t>
  </si>
  <si>
    <t>Chancellor's other departments</t>
  </si>
  <si>
    <t>Debt Management Office</t>
  </si>
  <si>
    <t>Government Actuary's Department</t>
  </si>
  <si>
    <t>National Savings and Investments</t>
  </si>
  <si>
    <t>Office of Government Commerce</t>
  </si>
  <si>
    <t>Royal Mint</t>
  </si>
  <si>
    <t>Charity Commission</t>
  </si>
  <si>
    <t xml:space="preserve">Charity Commission </t>
  </si>
  <si>
    <t>Communities and Local Government</t>
  </si>
  <si>
    <t>Fire Service College</t>
  </si>
  <si>
    <t xml:space="preserve">Ordnance Survey </t>
  </si>
  <si>
    <t>Planning Inspectorate</t>
  </si>
  <si>
    <t>Queen Elizabeth II Conference Centre</t>
  </si>
  <si>
    <t>HM Courts Service</t>
  </si>
  <si>
    <t>Land Registry</t>
  </si>
  <si>
    <t>National Archives</t>
  </si>
  <si>
    <t>Public Guardianship Office</t>
  </si>
  <si>
    <t>Tribunals Service</t>
  </si>
  <si>
    <t>Scotland Office</t>
  </si>
  <si>
    <t>Wales Office</t>
  </si>
  <si>
    <t>Culture, Media and Sport</t>
  </si>
  <si>
    <t>Royal Parks</t>
  </si>
  <si>
    <t>Defence</t>
  </si>
  <si>
    <t xml:space="preserve">Ministry of Defence </t>
  </si>
  <si>
    <t>Army Base Repair Organisation</t>
  </si>
  <si>
    <t>Defence Aviation Repair Agency</t>
  </si>
  <si>
    <t>Defence Science and Technology Laboratory</t>
  </si>
  <si>
    <t>Meterological Office</t>
  </si>
  <si>
    <t>UK Hydrographic Office</t>
  </si>
  <si>
    <t>Education and Skills</t>
  </si>
  <si>
    <t>Environment, Food and Rural Affairs</t>
  </si>
  <si>
    <t>Centre for Environment Fisheries and Aquaculture Science</t>
  </si>
  <si>
    <t>Central Science Laboratory</t>
  </si>
  <si>
    <t>Government Decontamination Services</t>
  </si>
  <si>
    <t>Marine Fisheries Agency</t>
  </si>
  <si>
    <t>Office of Water Services</t>
  </si>
  <si>
    <t xml:space="preserve">Pesticides Safety Directorate </t>
  </si>
  <si>
    <t>Rural Payments Agency</t>
  </si>
  <si>
    <t xml:space="preserve">State Veterinary Service </t>
  </si>
  <si>
    <t>Veterinary Laboratories Agency</t>
  </si>
  <si>
    <t xml:space="preserve">Veterinary Medicines Directorate </t>
  </si>
  <si>
    <t>Export Credits Guarantee Department</t>
  </si>
  <si>
    <t>Export Credit Guarantee Department</t>
  </si>
  <si>
    <t>Foreign and Commonwealth Office</t>
  </si>
  <si>
    <t>Foreign and Commonwealth Office (excl agencies)</t>
  </si>
  <si>
    <t>Wilton Park Executive Agency</t>
  </si>
  <si>
    <t>Health</t>
  </si>
  <si>
    <t>Department of Health (excl agencies)</t>
  </si>
  <si>
    <t>Food Standards Agency</t>
  </si>
  <si>
    <t>Meat Hygiene Service</t>
  </si>
  <si>
    <t>Medical and Healthcare Products Regulatory Agency</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</si>
</sst>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809]dd\ mmmm\ yyyy"/>
    <numFmt numFmtId="169" formatCode="[$-809]dd\ mmmm\ yyyy;@"/>
    <numFmt numFmtId="170" formatCode="_-* #,##0_-;\-* #,##0_-;_-* &quot;-&quot;??_-;_-@_-"/>
    <numFmt numFmtId="171" formatCode="&quot;£&quot;#,##0;[Red]&quot;£&quot;#,##0"/>
    <numFmt numFmtId="172" formatCode="0.0"/>
    <numFmt numFmtId="173" formatCode="#,##0.0"/>
    <numFmt numFmtId="174" formatCode="#,##0_ ;[Red]\-#,##0\ "/>
    <numFmt numFmtId="175" formatCode="0.0%"/>
    <numFmt numFmtId="176" formatCode="dd\-mmm\-yyyy"/>
    <numFmt numFmtId="177" formatCode="0.000"/>
  </numFmts>
  <fonts count="41">
    <font>
      <sz val="10"/>
      <name val="Arial"/>
      <family val="0"/>
    </font>
    <font>
      <b/>
      <sz val="14"/>
      <name val="Arial"/>
      <family val="2"/>
    </font>
    <font>
      <b/>
      <sz val="10"/>
      <name val="Arial"/>
      <family val="2"/>
    </font>
    <font>
      <sz val="8"/>
      <name val="Arial"/>
      <family val="0"/>
    </font>
    <font>
      <b/>
      <sz val="12"/>
      <name val="Arial"/>
      <family val="2"/>
    </font>
    <font>
      <b/>
      <sz val="8"/>
      <name val="Arial"/>
      <family val="2"/>
    </font>
    <font>
      <sz val="8"/>
      <color indexed="8"/>
      <name val="Arial"/>
      <family val="2"/>
    </font>
    <font>
      <sz val="10"/>
      <color indexed="8"/>
      <name val="Arial"/>
      <family val="2"/>
    </font>
    <font>
      <b/>
      <vertAlign val="superscript"/>
      <sz val="10"/>
      <name val="Arial"/>
      <family val="2"/>
    </font>
    <font>
      <b/>
      <sz val="8"/>
      <color indexed="8"/>
      <name val="Arial"/>
      <family val="2"/>
    </font>
    <font>
      <b/>
      <sz val="10"/>
      <color indexed="8"/>
      <name val="Arial"/>
      <family val="2"/>
    </font>
    <font>
      <vertAlign val="superscript"/>
      <sz val="10"/>
      <color indexed="8"/>
      <name val="Arial"/>
      <family val="2"/>
    </font>
    <font>
      <i/>
      <sz val="10"/>
      <color indexed="8"/>
      <name val="Arial"/>
      <family val="2"/>
    </font>
    <font>
      <b/>
      <i/>
      <sz val="10"/>
      <color indexed="8"/>
      <name val="Arial"/>
      <family val="2"/>
    </font>
    <font>
      <b/>
      <sz val="10"/>
      <color indexed="8"/>
      <name val="MS Sans Serif"/>
      <family val="0"/>
    </font>
    <font>
      <i/>
      <sz val="8"/>
      <name val="Arial"/>
      <family val="2"/>
    </font>
    <font>
      <sz val="8"/>
      <color indexed="8"/>
      <name val="MS Sans Serif"/>
      <family val="0"/>
    </font>
    <font>
      <sz val="10"/>
      <color indexed="8"/>
      <name val="MS Sans Serif"/>
      <family val="0"/>
    </font>
    <font>
      <i/>
      <sz val="10"/>
      <name val="Arial"/>
      <family val="0"/>
    </font>
    <font>
      <b/>
      <i/>
      <sz val="10"/>
      <name val="Arial"/>
      <family val="0"/>
    </font>
    <font>
      <u val="single"/>
      <sz val="10"/>
      <color indexed="20"/>
      <name val="Arial"/>
      <family val="0"/>
    </font>
    <font>
      <u val="single"/>
      <sz val="10"/>
      <color indexed="12"/>
      <name val="Arial"/>
      <family val="0"/>
    </font>
    <font>
      <sz val="10"/>
      <color indexed="46"/>
      <name val="Arial"/>
      <family val="0"/>
    </font>
    <font>
      <sz val="10"/>
      <color indexed="18"/>
      <name val="Arial"/>
      <family val="0"/>
    </font>
    <font>
      <vertAlign val="superscript"/>
      <sz val="10"/>
      <color indexed="46"/>
      <name val="Arial"/>
      <family val="0"/>
    </font>
    <font>
      <i/>
      <sz val="8"/>
      <color indexed="8"/>
      <name val="Arial"/>
      <family val="2"/>
    </font>
    <font>
      <b/>
      <i/>
      <sz val="8"/>
      <color indexed="8"/>
      <name val="Arial"/>
      <family val="2"/>
    </font>
    <font>
      <b/>
      <i/>
      <sz val="8"/>
      <name val="Arial"/>
      <family val="2"/>
    </font>
    <font>
      <b/>
      <vertAlign val="superscript"/>
      <sz val="12"/>
      <name val="Arial"/>
      <family val="2"/>
    </font>
    <font>
      <vertAlign val="superscript"/>
      <sz val="10"/>
      <name val="Arial"/>
      <family val="2"/>
    </font>
    <font>
      <b/>
      <vertAlign val="superscript"/>
      <sz val="10"/>
      <color indexed="8"/>
      <name val="Arial"/>
      <family val="2"/>
    </font>
    <font>
      <sz val="11"/>
      <name val="Arial"/>
      <family val="2"/>
    </font>
    <font>
      <b/>
      <sz val="11"/>
      <name val="Arial"/>
      <family val="2"/>
    </font>
    <font>
      <b/>
      <vertAlign val="superscript"/>
      <sz val="11"/>
      <name val="Arial"/>
      <family val="2"/>
    </font>
    <font>
      <vertAlign val="superscript"/>
      <sz val="11"/>
      <name val="Arial"/>
      <family val="2"/>
    </font>
    <font>
      <i/>
      <sz val="11"/>
      <name val="Arial"/>
      <family val="2"/>
    </font>
    <font>
      <i/>
      <vertAlign val="superscript"/>
      <sz val="11"/>
      <name val="Arial"/>
      <family val="2"/>
    </font>
    <font>
      <b/>
      <vertAlign val="superscript"/>
      <sz val="14"/>
      <name val="Arial"/>
      <family val="2"/>
    </font>
    <font>
      <b/>
      <sz val="16"/>
      <name val="Arial"/>
      <family val="2"/>
    </font>
    <font>
      <sz val="9"/>
      <name val="Arial"/>
      <family val="0"/>
    </font>
    <font>
      <sz val="9"/>
      <color indexed="8"/>
      <name val="Arial"/>
      <family val="0"/>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color indexed="8"/>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9" fontId="0" fillId="0" borderId="0" applyFont="0" applyFill="0" applyBorder="0" applyAlignment="0" applyProtection="0"/>
  </cellStyleXfs>
  <cellXfs count="546">
    <xf numFmtId="0" fontId="0" fillId="0" borderId="0" xfId="0" applyAlignment="1">
      <alignment/>
    </xf>
    <xf numFmtId="0" fontId="0" fillId="0" borderId="0" xfId="0" applyFont="1" applyAlignment="1">
      <alignment horizontal="left"/>
    </xf>
    <xf numFmtId="0" fontId="1" fillId="0" borderId="0" xfId="0" applyFont="1" applyFill="1" applyAlignment="1">
      <alignment/>
    </xf>
    <xf numFmtId="1" fontId="0" fillId="0" borderId="0" xfId="0" applyNumberFormat="1" applyAlignment="1">
      <alignment horizontal="right"/>
    </xf>
    <xf numFmtId="0" fontId="0" fillId="0" borderId="0" xfId="0" applyFont="1" applyFill="1" applyAlignment="1">
      <alignment/>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left" wrapText="1"/>
    </xf>
    <xf numFmtId="1" fontId="2" fillId="0" borderId="0" xfId="0" applyNumberFormat="1" applyFont="1" applyAlignment="1">
      <alignment horizontal="right"/>
    </xf>
    <xf numFmtId="0" fontId="0" fillId="0" borderId="0" xfId="0" applyFont="1" applyBorder="1" applyAlignment="1">
      <alignment horizontal="left"/>
    </xf>
    <xf numFmtId="0" fontId="2" fillId="0" borderId="0" xfId="0" applyFont="1" applyFill="1" applyBorder="1" applyAlignment="1">
      <alignment/>
    </xf>
    <xf numFmtId="0" fontId="0" fillId="0" borderId="0" xfId="0" applyFont="1" applyFill="1" applyAlignment="1">
      <alignment horizontal="left" indent="1"/>
    </xf>
    <xf numFmtId="0" fontId="0" fillId="0" borderId="0" xfId="0" applyFont="1" applyFill="1" applyBorder="1" applyAlignment="1">
      <alignment horizontal="left" indent="1"/>
    </xf>
    <xf numFmtId="0" fontId="2" fillId="0" borderId="0" xfId="0" applyFont="1" applyFill="1" applyAlignment="1">
      <alignment/>
    </xf>
    <xf numFmtId="0" fontId="2" fillId="0" borderId="0" xfId="0" applyFont="1" applyAlignment="1">
      <alignment horizontal="left"/>
    </xf>
    <xf numFmtId="0" fontId="2" fillId="0" borderId="0" xfId="0" applyFont="1" applyFill="1" applyAlignment="1">
      <alignment horizontal="left"/>
    </xf>
    <xf numFmtId="0" fontId="2" fillId="0" borderId="0" xfId="0" applyFont="1" applyBorder="1" applyAlignment="1">
      <alignment/>
    </xf>
    <xf numFmtId="0" fontId="0" fillId="0" borderId="0" xfId="0" applyBorder="1" applyAlignment="1">
      <alignment/>
    </xf>
    <xf numFmtId="169" fontId="4" fillId="0" borderId="0" xfId="0" applyNumberFormat="1" applyFont="1" applyFill="1" applyAlignment="1">
      <alignment/>
    </xf>
    <xf numFmtId="0" fontId="0" fillId="0" borderId="1" xfId="0" applyFont="1" applyFill="1" applyBorder="1" applyAlignment="1">
      <alignment wrapText="1"/>
    </xf>
    <xf numFmtId="1" fontId="2" fillId="0" borderId="1" xfId="0" applyNumberFormat="1" applyFont="1" applyBorder="1" applyAlignment="1">
      <alignment horizontal="right" wrapText="1"/>
    </xf>
    <xf numFmtId="0" fontId="2" fillId="0" borderId="1" xfId="0" applyFont="1" applyBorder="1" applyAlignment="1">
      <alignment horizontal="right" wrapText="1"/>
    </xf>
    <xf numFmtId="0" fontId="0" fillId="0" borderId="1" xfId="0" applyBorder="1" applyAlignment="1">
      <alignment/>
    </xf>
    <xf numFmtId="0" fontId="3" fillId="0" borderId="0" xfId="0" applyNumberFormat="1" applyFont="1" applyFill="1" applyBorder="1" applyAlignment="1" applyProtection="1">
      <alignment/>
      <protection/>
    </xf>
    <xf numFmtId="15" fontId="2" fillId="0" borderId="0" xfId="28" applyNumberFormat="1" applyFont="1" applyAlignment="1" quotePrefix="1">
      <alignment/>
      <protection/>
    </xf>
    <xf numFmtId="0" fontId="0" fillId="0" borderId="0" xfId="28" applyFont="1" applyAlignment="1">
      <alignment/>
      <protection/>
    </xf>
    <xf numFmtId="15" fontId="2" fillId="0" borderId="0" xfId="28" applyNumberFormat="1" applyFont="1" applyAlignment="1" quotePrefix="1">
      <alignment vertical="center"/>
      <protection/>
    </xf>
    <xf numFmtId="0" fontId="0" fillId="0" borderId="0" xfId="28" applyFont="1" applyAlignment="1">
      <alignment vertical="center"/>
      <protection/>
    </xf>
    <xf numFmtId="0" fontId="0" fillId="0" borderId="0" xfId="28" applyFont="1" applyBorder="1" applyAlignment="1">
      <alignment vertical="center"/>
      <protection/>
    </xf>
    <xf numFmtId="0" fontId="2" fillId="0" borderId="0" xfId="28" applyFont="1" applyBorder="1" applyAlignment="1">
      <alignment horizontal="center" vertical="center"/>
      <protection/>
    </xf>
    <xf numFmtId="0" fontId="2" fillId="0" borderId="1" xfId="28" applyFont="1" applyBorder="1">
      <alignment/>
      <protection/>
    </xf>
    <xf numFmtId="0" fontId="2" fillId="0" borderId="1" xfId="28" applyFont="1" applyBorder="1" applyAlignment="1">
      <alignment horizontal="right"/>
      <protection/>
    </xf>
    <xf numFmtId="0" fontId="0" fillId="0" borderId="1" xfId="28" applyFont="1" applyBorder="1" applyAlignment="1">
      <alignment horizontal="right"/>
      <protection/>
    </xf>
    <xf numFmtId="0" fontId="0" fillId="0" borderId="0" xfId="28" applyFont="1" applyBorder="1" applyAlignment="1">
      <alignment horizontal="right"/>
      <protection/>
    </xf>
    <xf numFmtId="0" fontId="2" fillId="0" borderId="0" xfId="28" applyFont="1">
      <alignment/>
      <protection/>
    </xf>
    <xf numFmtId="0" fontId="0" fillId="0" borderId="0" xfId="28" applyFont="1">
      <alignment/>
      <protection/>
    </xf>
    <xf numFmtId="0" fontId="0" fillId="0" borderId="0" xfId="28" applyFont="1" applyBorder="1">
      <alignment/>
      <protection/>
    </xf>
    <xf numFmtId="0" fontId="2" fillId="0" borderId="0" xfId="28" applyFont="1" applyFill="1" applyBorder="1">
      <alignment/>
      <protection/>
    </xf>
    <xf numFmtId="170" fontId="2" fillId="0" borderId="0" xfId="17" applyNumberFormat="1" applyFont="1" applyFill="1" applyAlignment="1">
      <alignment/>
    </xf>
    <xf numFmtId="170" fontId="2" fillId="0" borderId="0" xfId="17" applyNumberFormat="1" applyFont="1" applyFill="1" applyBorder="1" applyAlignment="1">
      <alignment/>
    </xf>
    <xf numFmtId="0" fontId="0" fillId="0" borderId="0" xfId="28" applyFont="1" applyFill="1">
      <alignment/>
      <protection/>
    </xf>
    <xf numFmtId="170" fontId="0" fillId="0" borderId="0" xfId="17" applyNumberFormat="1" applyFont="1" applyFill="1" applyAlignment="1">
      <alignment/>
    </xf>
    <xf numFmtId="170" fontId="0" fillId="0" borderId="0" xfId="17" applyNumberFormat="1" applyFont="1" applyFill="1" applyBorder="1" applyAlignment="1">
      <alignment/>
    </xf>
    <xf numFmtId="0" fontId="0" fillId="0" borderId="0" xfId="28" applyFont="1" applyFill="1" applyBorder="1">
      <alignment/>
      <protection/>
    </xf>
    <xf numFmtId="3" fontId="0" fillId="0" borderId="1" xfId="17" applyNumberFormat="1" applyFont="1" applyFill="1" applyBorder="1" applyAlignment="1">
      <alignment/>
    </xf>
    <xf numFmtId="0" fontId="5" fillId="0" borderId="0" xfId="28" applyFont="1" applyAlignment="1">
      <alignment horizontal="right"/>
      <protection/>
    </xf>
    <xf numFmtId="0" fontId="5" fillId="0" borderId="1" xfId="0" applyFont="1" applyBorder="1" applyAlignment="1">
      <alignment horizontal="right"/>
    </xf>
    <xf numFmtId="0" fontId="6" fillId="0" borderId="0" xfId="0" applyFont="1" applyBorder="1" applyAlignment="1">
      <alignment/>
    </xf>
    <xf numFmtId="0" fontId="9" fillId="0" borderId="0" xfId="0" applyFont="1" applyAlignment="1">
      <alignment horizontal="right"/>
    </xf>
    <xf numFmtId="49" fontId="10" fillId="0" borderId="0" xfId="0" applyNumberFormat="1" applyFont="1" applyFill="1" applyBorder="1" applyAlignment="1">
      <alignment horizontal="left"/>
    </xf>
    <xf numFmtId="0" fontId="2" fillId="0" borderId="0" xfId="0" applyFont="1" applyBorder="1" applyAlignment="1">
      <alignment horizontal="center"/>
    </xf>
    <xf numFmtId="0" fontId="7" fillId="0" borderId="0" xfId="0" applyFont="1" applyAlignment="1">
      <alignment/>
    </xf>
    <xf numFmtId="0" fontId="10" fillId="0" borderId="0" xfId="0" applyFont="1" applyAlignment="1">
      <alignment horizontal="center"/>
    </xf>
    <xf numFmtId="0" fontId="7" fillId="0" borderId="0" xfId="0" applyFont="1" applyAlignment="1">
      <alignment horizontal="center"/>
    </xf>
    <xf numFmtId="0" fontId="2" fillId="0" borderId="1" xfId="0" applyFont="1" applyBorder="1" applyAlignment="1">
      <alignment/>
    </xf>
    <xf numFmtId="0" fontId="2" fillId="0" borderId="1" xfId="0" applyFont="1" applyBorder="1" applyAlignment="1">
      <alignment horizontal="right"/>
    </xf>
    <xf numFmtId="0" fontId="7" fillId="0" borderId="0" xfId="0" applyFont="1" applyAlignment="1">
      <alignment/>
    </xf>
    <xf numFmtId="0" fontId="7" fillId="0" borderId="0" xfId="0" applyFont="1" applyFill="1" applyBorder="1" applyAlignment="1">
      <alignment horizontal="left" wrapText="1"/>
    </xf>
    <xf numFmtId="3" fontId="7" fillId="0" borderId="0" xfId="0" applyNumberFormat="1" applyFont="1" applyAlignment="1">
      <alignment/>
    </xf>
    <xf numFmtId="171" fontId="7" fillId="0" borderId="0" xfId="0" applyNumberFormat="1" applyFont="1" applyFill="1" applyBorder="1" applyAlignment="1">
      <alignment horizontal="left" wrapText="1"/>
    </xf>
    <xf numFmtId="0" fontId="2" fillId="0" borderId="2" xfId="0" applyFont="1" applyBorder="1" applyAlignment="1">
      <alignment vertical="center"/>
    </xf>
    <xf numFmtId="0" fontId="7" fillId="0" borderId="0" xfId="0" applyFont="1" applyBorder="1" applyAlignment="1">
      <alignment/>
    </xf>
    <xf numFmtId="0" fontId="7" fillId="0" borderId="1" xfId="0" applyFont="1" applyBorder="1" applyAlignment="1">
      <alignment/>
    </xf>
    <xf numFmtId="3" fontId="7" fillId="0" borderId="1" xfId="0" applyNumberFormat="1" applyFont="1" applyBorder="1" applyAlignment="1">
      <alignment/>
    </xf>
    <xf numFmtId="0" fontId="10" fillId="0" borderId="2" xfId="0" applyFont="1" applyBorder="1" applyAlignment="1">
      <alignment vertical="center"/>
    </xf>
    <xf numFmtId="0" fontId="6" fillId="0" borderId="0" xfId="23" applyFont="1" applyFill="1" applyBorder="1" applyAlignment="1">
      <alignment horizontal="right"/>
      <protection/>
    </xf>
    <xf numFmtId="0" fontId="7" fillId="0" borderId="0" xfId="23" applyFont="1" applyAlignment="1">
      <alignment horizontal="left"/>
      <protection/>
    </xf>
    <xf numFmtId="0" fontId="7" fillId="0" borderId="0" xfId="23" applyFont="1" applyFill="1" applyAlignment="1">
      <alignment horizontal="right"/>
      <protection/>
    </xf>
    <xf numFmtId="3" fontId="6" fillId="0" borderId="0" xfId="23" applyNumberFormat="1" applyFont="1" applyFill="1" applyBorder="1" applyAlignment="1">
      <alignment horizontal="right"/>
      <protection/>
    </xf>
    <xf numFmtId="3" fontId="7" fillId="0" borderId="0" xfId="23" applyNumberFormat="1" applyFont="1" applyFill="1" applyAlignment="1">
      <alignment horizontal="right"/>
      <protection/>
    </xf>
    <xf numFmtId="49" fontId="10" fillId="0" borderId="0" xfId="23" applyNumberFormat="1" applyFont="1" applyAlignment="1">
      <alignment horizontal="left"/>
      <protection/>
    </xf>
    <xf numFmtId="0" fontId="10" fillId="0" borderId="0" xfId="23" applyFont="1" applyAlignment="1">
      <alignment horizontal="right"/>
      <protection/>
    </xf>
    <xf numFmtId="0" fontId="10" fillId="0" borderId="0" xfId="23" applyFont="1" applyBorder="1" applyAlignment="1">
      <alignment horizontal="right"/>
      <protection/>
    </xf>
    <xf numFmtId="0" fontId="10" fillId="0" borderId="1" xfId="23" applyFont="1" applyBorder="1" applyAlignment="1">
      <alignment horizontal="left"/>
      <protection/>
    </xf>
    <xf numFmtId="0" fontId="10" fillId="0" borderId="1" xfId="23" applyFont="1" applyBorder="1" applyAlignment="1">
      <alignment horizontal="right" wrapText="1"/>
      <protection/>
    </xf>
    <xf numFmtId="0" fontId="10" fillId="0" borderId="1" xfId="23" applyFont="1" applyBorder="1" applyAlignment="1">
      <alignment horizontal="right"/>
      <protection/>
    </xf>
    <xf numFmtId="0" fontId="10" fillId="0" borderId="0" xfId="23" applyFont="1" applyAlignment="1">
      <alignment horizontal="left"/>
      <protection/>
    </xf>
    <xf numFmtId="0" fontId="7" fillId="0" borderId="0" xfId="23" applyFont="1" applyBorder="1" applyAlignment="1">
      <alignment horizontal="right" wrapText="1"/>
      <protection/>
    </xf>
    <xf numFmtId="0" fontId="7" fillId="0" borderId="0" xfId="23" applyFont="1" applyBorder="1" applyAlignment="1">
      <alignment horizontal="right"/>
      <protection/>
    </xf>
    <xf numFmtId="0" fontId="7" fillId="0" borderId="0" xfId="23" applyFont="1" applyFill="1" applyAlignment="1">
      <alignment horizontal="left"/>
      <protection/>
    </xf>
    <xf numFmtId="3" fontId="10" fillId="0" borderId="0" xfId="23" applyNumberFormat="1" applyFont="1" applyFill="1" applyAlignment="1">
      <alignment horizontal="right"/>
      <protection/>
    </xf>
    <xf numFmtId="0" fontId="10" fillId="0" borderId="0" xfId="23" applyFont="1" applyFill="1" applyAlignment="1">
      <alignment horizontal="right"/>
      <protection/>
    </xf>
    <xf numFmtId="0" fontId="7" fillId="0" borderId="0" xfId="23" applyFont="1" applyFill="1" applyBorder="1" applyAlignment="1">
      <alignment horizontal="right"/>
      <protection/>
    </xf>
    <xf numFmtId="0" fontId="10" fillId="0" borderId="2" xfId="23" applyFont="1" applyBorder="1" applyAlignment="1">
      <alignment horizontal="left" vertical="center"/>
      <protection/>
    </xf>
    <xf numFmtId="0" fontId="10" fillId="0" borderId="2" xfId="23" applyFont="1" applyFill="1" applyBorder="1" applyAlignment="1">
      <alignment horizontal="right" vertical="center"/>
      <protection/>
    </xf>
    <xf numFmtId="0" fontId="10" fillId="0" borderId="0" xfId="23" applyFont="1" applyBorder="1" applyAlignment="1">
      <alignment horizontal="left"/>
      <protection/>
    </xf>
    <xf numFmtId="0" fontId="10" fillId="0" borderId="0" xfId="23" applyFont="1" applyBorder="1" applyAlignment="1">
      <alignment horizontal="right" wrapText="1"/>
      <protection/>
    </xf>
    <xf numFmtId="172" fontId="12" fillId="0" borderId="0" xfId="23" applyNumberFormat="1" applyFont="1" applyFill="1" applyBorder="1" applyAlignment="1">
      <alignment horizontal="right"/>
      <protection/>
    </xf>
    <xf numFmtId="172" fontId="13" fillId="0" borderId="0" xfId="23" applyNumberFormat="1" applyFont="1" applyFill="1" applyBorder="1" applyAlignment="1">
      <alignment horizontal="right"/>
      <protection/>
    </xf>
    <xf numFmtId="172" fontId="13" fillId="0" borderId="0" xfId="23" applyNumberFormat="1" applyFont="1" applyFill="1" applyBorder="1" applyAlignment="1">
      <alignment horizontal="right" vertical="center"/>
      <protection/>
    </xf>
    <xf numFmtId="0" fontId="7" fillId="0" borderId="0" xfId="24" applyAlignment="1">
      <alignment horizontal="left"/>
      <protection/>
    </xf>
    <xf numFmtId="0" fontId="7" fillId="0" borderId="0" xfId="24" applyFill="1" applyAlignment="1">
      <alignment horizontal="right"/>
      <protection/>
    </xf>
    <xf numFmtId="3" fontId="7" fillId="0" borderId="0" xfId="24" applyNumberFormat="1" applyFill="1" applyAlignment="1">
      <alignment horizontal="right"/>
      <protection/>
    </xf>
    <xf numFmtId="3" fontId="7" fillId="0" borderId="0" xfId="23" applyNumberFormat="1" applyFont="1" applyFill="1" applyBorder="1" applyAlignment="1">
      <alignment horizontal="right"/>
      <protection/>
    </xf>
    <xf numFmtId="3" fontId="10" fillId="0" borderId="0" xfId="23" applyNumberFormat="1" applyFont="1" applyFill="1" applyBorder="1" applyAlignment="1">
      <alignment horizontal="right"/>
      <protection/>
    </xf>
    <xf numFmtId="0" fontId="10" fillId="0" borderId="0" xfId="23" applyFont="1" applyFill="1" applyBorder="1" applyAlignment="1">
      <alignment horizontal="right"/>
      <protection/>
    </xf>
    <xf numFmtId="3" fontId="10" fillId="0" borderId="0" xfId="23" applyNumberFormat="1" applyFont="1" applyFill="1" applyBorder="1" applyAlignment="1">
      <alignment horizontal="right" vertical="center"/>
      <protection/>
    </xf>
    <xf numFmtId="0" fontId="10" fillId="0" borderId="0" xfId="23" applyFont="1" applyFill="1" applyBorder="1" applyAlignment="1">
      <alignment horizontal="right" vertical="center"/>
      <protection/>
    </xf>
    <xf numFmtId="49" fontId="10" fillId="0" borderId="0" xfId="24" applyNumberFormat="1" applyFont="1" applyAlignment="1">
      <alignment horizontal="left"/>
      <protection/>
    </xf>
    <xf numFmtId="0" fontId="7" fillId="0" borderId="0" xfId="24" applyFont="1" applyAlignment="1">
      <alignment horizontal="right"/>
      <protection/>
    </xf>
    <xf numFmtId="0" fontId="10" fillId="0" borderId="1" xfId="24" applyFont="1" applyBorder="1" applyAlignment="1">
      <alignment horizontal="left"/>
      <protection/>
    </xf>
    <xf numFmtId="0" fontId="10" fillId="0" borderId="1" xfId="24" applyFont="1" applyBorder="1" applyAlignment="1">
      <alignment horizontal="right"/>
      <protection/>
    </xf>
    <xf numFmtId="0" fontId="10" fillId="0" borderId="0" xfId="24" applyFont="1" applyAlignment="1">
      <alignment horizontal="left"/>
      <protection/>
    </xf>
    <xf numFmtId="0" fontId="7" fillId="0" borderId="0" xfId="24" applyFont="1" applyFill="1" applyAlignment="1">
      <alignment horizontal="left"/>
      <protection/>
    </xf>
    <xf numFmtId="3" fontId="7" fillId="0" borderId="0" xfId="24" applyNumberFormat="1" applyFont="1" applyFill="1" applyAlignment="1">
      <alignment horizontal="right"/>
      <protection/>
    </xf>
    <xf numFmtId="0" fontId="7" fillId="0" borderId="0" xfId="24" applyFont="1" applyAlignment="1">
      <alignment horizontal="left"/>
      <protection/>
    </xf>
    <xf numFmtId="0" fontId="10" fillId="0" borderId="2" xfId="24" applyFont="1" applyBorder="1" applyAlignment="1">
      <alignment horizontal="left" vertical="center"/>
      <protection/>
    </xf>
    <xf numFmtId="0" fontId="10" fillId="0" borderId="2" xfId="24" applyFont="1" applyFill="1" applyBorder="1" applyAlignment="1">
      <alignment horizontal="right" vertical="center"/>
      <protection/>
    </xf>
    <xf numFmtId="0" fontId="9" fillId="0" borderId="0" xfId="24" applyFont="1" applyAlignment="1">
      <alignment horizontal="right"/>
      <protection/>
    </xf>
    <xf numFmtId="0" fontId="7" fillId="0" borderId="0" xfId="24" applyFont="1" applyBorder="1" applyAlignment="1">
      <alignment horizontal="right"/>
      <protection/>
    </xf>
    <xf numFmtId="172" fontId="12" fillId="0" borderId="0" xfId="24" applyNumberFormat="1" applyFont="1" applyFill="1" applyBorder="1" applyAlignment="1">
      <alignment horizontal="right"/>
      <protection/>
    </xf>
    <xf numFmtId="0" fontId="10" fillId="0" borderId="0" xfId="24" applyFont="1" applyBorder="1" applyAlignment="1">
      <alignment horizontal="right"/>
      <protection/>
    </xf>
    <xf numFmtId="0" fontId="7" fillId="0" borderId="0" xfId="24" applyFont="1" applyFill="1" applyBorder="1" applyAlignment="1">
      <alignment horizontal="right"/>
      <protection/>
    </xf>
    <xf numFmtId="0" fontId="10" fillId="0" borderId="1" xfId="24" applyFont="1" applyBorder="1" applyAlignment="1">
      <alignment horizontal="right" wrapText="1"/>
      <protection/>
    </xf>
    <xf numFmtId="0" fontId="10" fillId="0" borderId="0" xfId="24" applyFont="1" applyBorder="1" applyAlignment="1">
      <alignment horizontal="right" wrapText="1"/>
      <protection/>
    </xf>
    <xf numFmtId="0" fontId="10" fillId="0" borderId="0" xfId="24" applyFont="1" applyBorder="1" applyAlignment="1">
      <alignment horizontal="left"/>
      <protection/>
    </xf>
    <xf numFmtId="0" fontId="7" fillId="0" borderId="0" xfId="25" applyFill="1">
      <alignment/>
      <protection/>
    </xf>
    <xf numFmtId="3" fontId="7" fillId="0" borderId="0" xfId="25" applyNumberFormat="1" applyFill="1">
      <alignment/>
      <protection/>
    </xf>
    <xf numFmtId="49" fontId="10" fillId="0" borderId="0" xfId="23" applyNumberFormat="1" applyFont="1" applyBorder="1" applyAlignment="1">
      <alignment horizontal="left"/>
      <protection/>
    </xf>
    <xf numFmtId="49" fontId="10" fillId="0" borderId="0" xfId="25" applyNumberFormat="1" applyFont="1" applyFill="1" applyBorder="1">
      <alignment/>
      <protection/>
    </xf>
    <xf numFmtId="0" fontId="10" fillId="0" borderId="0" xfId="25" applyFont="1" applyFill="1" applyBorder="1">
      <alignment/>
      <protection/>
    </xf>
    <xf numFmtId="0" fontId="7" fillId="0" borderId="0" xfId="25" applyFont="1" applyFill="1">
      <alignment/>
      <protection/>
    </xf>
    <xf numFmtId="0" fontId="10" fillId="0" borderId="0" xfId="25" applyFont="1" applyFill="1" applyAlignment="1">
      <alignment horizontal="right"/>
      <protection/>
    </xf>
    <xf numFmtId="0" fontId="10" fillId="0" borderId="1" xfId="25" applyFont="1" applyFill="1" applyBorder="1">
      <alignment/>
      <protection/>
    </xf>
    <xf numFmtId="0" fontId="10" fillId="0" borderId="1" xfId="25" applyFont="1" applyFill="1" applyBorder="1" applyAlignment="1">
      <alignment horizontal="right"/>
      <protection/>
    </xf>
    <xf numFmtId="0" fontId="10" fillId="0" borderId="0" xfId="25" applyFont="1" applyFill="1">
      <alignment/>
      <protection/>
    </xf>
    <xf numFmtId="0" fontId="7" fillId="0" borderId="0" xfId="25" applyFont="1" applyFill="1">
      <alignment/>
      <protection/>
    </xf>
    <xf numFmtId="0" fontId="7" fillId="0" borderId="0" xfId="25" applyFont="1" applyFill="1" applyAlignment="1">
      <alignment horizontal="left"/>
      <protection/>
    </xf>
    <xf numFmtId="3" fontId="7" fillId="0" borderId="0" xfId="25" applyNumberFormat="1" applyFont="1" applyFill="1">
      <alignment/>
      <protection/>
    </xf>
    <xf numFmtId="173" fontId="12" fillId="0" borderId="0" xfId="25" applyNumberFormat="1" applyFont="1" applyFill="1">
      <alignment/>
      <protection/>
    </xf>
    <xf numFmtId="0" fontId="14" fillId="0" borderId="0" xfId="25" applyFont="1" applyFill="1">
      <alignment/>
      <protection/>
    </xf>
    <xf numFmtId="3" fontId="10" fillId="0" borderId="0" xfId="25" applyNumberFormat="1" applyFont="1" applyFill="1">
      <alignment/>
      <protection/>
    </xf>
    <xf numFmtId="173" fontId="13" fillId="0" borderId="0" xfId="25" applyNumberFormat="1" applyFont="1" applyFill="1">
      <alignment/>
      <protection/>
    </xf>
    <xf numFmtId="3" fontId="10" fillId="0" borderId="2" xfId="25" applyNumberFormat="1" applyFont="1" applyFill="1" applyBorder="1" applyAlignment="1">
      <alignment vertical="center"/>
      <protection/>
    </xf>
    <xf numFmtId="0" fontId="9" fillId="0" borderId="0" xfId="25" applyFont="1" applyAlignment="1">
      <alignment horizontal="right"/>
      <protection/>
    </xf>
    <xf numFmtId="49" fontId="5" fillId="0" borderId="0" xfId="0" applyNumberFormat="1" applyFont="1" applyBorder="1" applyAlignment="1">
      <alignment horizontal="right"/>
    </xf>
    <xf numFmtId="0" fontId="5" fillId="0" borderId="0" xfId="0" applyFont="1" applyBorder="1" applyAlignment="1">
      <alignment horizontal="right"/>
    </xf>
    <xf numFmtId="0" fontId="5" fillId="0" borderId="0" xfId="0" applyFont="1" applyBorder="1" applyAlignment="1">
      <alignment horizontal="right" wrapText="1"/>
    </xf>
    <xf numFmtId="0" fontId="5" fillId="0" borderId="1" xfId="0" applyFont="1" applyBorder="1" applyAlignment="1">
      <alignment horizontal="right" wrapText="1"/>
    </xf>
    <xf numFmtId="0" fontId="3" fillId="0" borderId="0" xfId="0" applyFont="1" applyBorder="1" applyAlignment="1">
      <alignment horizontal="right"/>
    </xf>
    <xf numFmtId="0" fontId="3" fillId="0" borderId="0" xfId="0" applyFont="1" applyAlignment="1">
      <alignment horizontal="left"/>
    </xf>
    <xf numFmtId="3" fontId="3" fillId="0" borderId="0" xfId="0" applyNumberFormat="1" applyFont="1" applyFill="1" applyAlignment="1">
      <alignment horizontal="right"/>
    </xf>
    <xf numFmtId="3" fontId="5" fillId="0" borderId="0" xfId="0" applyNumberFormat="1" applyFont="1" applyFill="1" applyAlignment="1">
      <alignment horizontal="right"/>
    </xf>
    <xf numFmtId="3" fontId="3" fillId="0" borderId="1" xfId="0" applyNumberFormat="1" applyFont="1" applyFill="1" applyBorder="1" applyAlignment="1">
      <alignment horizontal="right"/>
    </xf>
    <xf numFmtId="172" fontId="15" fillId="0" borderId="2" xfId="0" applyNumberFormat="1" applyFont="1" applyFill="1" applyBorder="1" applyAlignment="1">
      <alignment horizontal="right" vertical="center"/>
    </xf>
    <xf numFmtId="0" fontId="3" fillId="0" borderId="0" xfId="0" applyFont="1" applyFill="1" applyAlignment="1">
      <alignment horizontal="right"/>
    </xf>
    <xf numFmtId="0" fontId="3" fillId="0" borderId="0" xfId="0" applyFont="1" applyAlignment="1">
      <alignment horizontal="left"/>
    </xf>
    <xf numFmtId="0" fontId="0" fillId="0" borderId="0" xfId="0" applyAlignment="1">
      <alignment horizontal="right"/>
    </xf>
    <xf numFmtId="3" fontId="3" fillId="0" borderId="0" xfId="0" applyNumberFormat="1" applyFont="1" applyFill="1" applyBorder="1" applyAlignment="1">
      <alignment horizontal="right"/>
    </xf>
    <xf numFmtId="3" fontId="5" fillId="0" borderId="0" xfId="0" applyNumberFormat="1" applyFont="1" applyFill="1" applyBorder="1" applyAlignment="1">
      <alignment horizontal="right"/>
    </xf>
    <xf numFmtId="3" fontId="5" fillId="0" borderId="0" xfId="0" applyNumberFormat="1" applyFont="1" applyFill="1" applyBorder="1" applyAlignment="1">
      <alignment horizontal="right" vertical="center"/>
    </xf>
    <xf numFmtId="0" fontId="5" fillId="0" borderId="0" xfId="0" applyFont="1" applyAlignment="1">
      <alignment horizontal="right"/>
    </xf>
    <xf numFmtId="0" fontId="6" fillId="0" borderId="0" xfId="22" applyFont="1" applyFill="1">
      <alignment/>
      <protection/>
    </xf>
    <xf numFmtId="3" fontId="16" fillId="0" borderId="0" xfId="22" applyNumberFormat="1" applyFont="1" applyFill="1" applyAlignment="1">
      <alignment horizontal="right"/>
      <protection/>
    </xf>
    <xf numFmtId="0" fontId="10" fillId="0" borderId="0" xfId="22" applyFont="1" applyFill="1" applyBorder="1" applyAlignment="1">
      <alignment horizontal="center"/>
      <protection/>
    </xf>
    <xf numFmtId="0" fontId="7" fillId="0" borderId="0" xfId="22" applyFont="1" applyFill="1" applyBorder="1">
      <alignment/>
      <protection/>
    </xf>
    <xf numFmtId="0" fontId="10" fillId="0" borderId="1" xfId="22" applyFont="1" applyFill="1" applyBorder="1" applyAlignment="1">
      <alignment horizontal="left" wrapText="1"/>
      <protection/>
    </xf>
    <xf numFmtId="0" fontId="10" fillId="0" borderId="1" xfId="22" applyFont="1" applyFill="1" applyBorder="1" applyAlignment="1">
      <alignment horizontal="right"/>
      <protection/>
    </xf>
    <xf numFmtId="0" fontId="10" fillId="0" borderId="0" xfId="22" applyFont="1" applyFill="1" applyBorder="1" applyAlignment="1">
      <alignment horizontal="left" wrapText="1"/>
      <protection/>
    </xf>
    <xf numFmtId="0" fontId="10" fillId="0" borderId="0" xfId="22" applyFont="1" applyFill="1" applyBorder="1" applyAlignment="1">
      <alignment horizontal="right"/>
      <protection/>
    </xf>
    <xf numFmtId="3" fontId="7" fillId="0" borderId="0" xfId="22" applyNumberFormat="1" applyFont="1" applyFill="1" applyBorder="1" applyAlignment="1">
      <alignment horizontal="right"/>
      <protection/>
    </xf>
    <xf numFmtId="0" fontId="10" fillId="0" borderId="1" xfId="22" applyFont="1" applyFill="1" applyBorder="1">
      <alignment/>
      <protection/>
    </xf>
    <xf numFmtId="3" fontId="10" fillId="0" borderId="1" xfId="22" applyNumberFormat="1" applyFont="1" applyFill="1" applyBorder="1" applyAlignment="1">
      <alignment horizontal="right"/>
      <protection/>
    </xf>
    <xf numFmtId="0" fontId="7" fillId="0" borderId="0" xfId="22" applyFont="1" applyFill="1">
      <alignment/>
      <protection/>
    </xf>
    <xf numFmtId="3" fontId="17" fillId="0" borderId="0" xfId="22" applyNumberFormat="1" applyFont="1" applyFill="1" applyAlignment="1">
      <alignment horizontal="right"/>
      <protection/>
    </xf>
    <xf numFmtId="0" fontId="5" fillId="0" borderId="0" xfId="0" applyFont="1" applyAlignment="1">
      <alignment/>
    </xf>
    <xf numFmtId="0" fontId="3" fillId="0" borderId="0" xfId="0" applyFont="1" applyAlignment="1">
      <alignment/>
    </xf>
    <xf numFmtId="0" fontId="3" fillId="0" borderId="0" xfId="0" applyFont="1" applyFill="1" applyAlignment="1">
      <alignment/>
    </xf>
    <xf numFmtId="0" fontId="5" fillId="0" borderId="0" xfId="0" applyFont="1" applyFill="1" applyAlignment="1">
      <alignment/>
    </xf>
    <xf numFmtId="0" fontId="5" fillId="0" borderId="0" xfId="0" applyFont="1" applyFill="1" applyAlignment="1">
      <alignment horizontal="right"/>
    </xf>
    <xf numFmtId="0" fontId="0" fillId="0" borderId="0" xfId="0" applyFont="1" applyAlignment="1">
      <alignment/>
    </xf>
    <xf numFmtId="0" fontId="2" fillId="0" borderId="1" xfId="0" applyFont="1" applyBorder="1" applyAlignment="1">
      <alignment wrapText="1"/>
    </xf>
    <xf numFmtId="0" fontId="2" fillId="0" borderId="1" xfId="0" applyFont="1" applyBorder="1" applyAlignment="1">
      <alignment horizontal="left" wrapText="1"/>
    </xf>
    <xf numFmtId="0" fontId="2" fillId="0" borderId="1" xfId="0" applyFont="1" applyBorder="1" applyAlignment="1">
      <alignment horizontal="right" wrapText="1"/>
    </xf>
    <xf numFmtId="0" fontId="2" fillId="0" borderId="0" xfId="0" applyFont="1" applyAlignment="1">
      <alignment/>
    </xf>
    <xf numFmtId="172" fontId="18" fillId="0" borderId="0" xfId="0" applyNumberFormat="1" applyFont="1" applyFill="1" applyAlignment="1">
      <alignment horizontal="right"/>
    </xf>
    <xf numFmtId="0" fontId="2" fillId="0" borderId="1" xfId="0" applyFont="1" applyBorder="1" applyAlignment="1">
      <alignment/>
    </xf>
    <xf numFmtId="0" fontId="2" fillId="0" borderId="1" xfId="0" applyFont="1" applyFill="1" applyBorder="1" applyAlignment="1">
      <alignment/>
    </xf>
    <xf numFmtId="0" fontId="5" fillId="0" borderId="0" xfId="0" applyFont="1" applyBorder="1" applyAlignment="1">
      <alignment horizontal="center"/>
    </xf>
    <xf numFmtId="0" fontId="3" fillId="0" borderId="0" xfId="0" applyFont="1" applyFill="1" applyBorder="1" applyAlignment="1">
      <alignment/>
    </xf>
    <xf numFmtId="0" fontId="2" fillId="0" borderId="1" xfId="0" applyFont="1" applyFill="1" applyBorder="1" applyAlignment="1">
      <alignment wrapText="1"/>
    </xf>
    <xf numFmtId="0" fontId="2" fillId="0" borderId="1" xfId="0" applyFont="1" applyFill="1" applyBorder="1" applyAlignment="1">
      <alignment horizontal="left" wrapText="1"/>
    </xf>
    <xf numFmtId="0" fontId="2" fillId="0" borderId="1" xfId="0" applyFont="1" applyFill="1" applyBorder="1" applyAlignment="1">
      <alignment horizontal="right" wrapText="1"/>
    </xf>
    <xf numFmtId="0" fontId="2" fillId="0" borderId="0" xfId="0" applyFont="1" applyFill="1" applyAlignment="1">
      <alignment/>
    </xf>
    <xf numFmtId="0" fontId="0" fillId="0" borderId="0" xfId="0" applyFont="1" applyFill="1" applyAlignment="1">
      <alignment/>
    </xf>
    <xf numFmtId="3" fontId="0" fillId="0" borderId="0" xfId="0" applyNumberFormat="1" applyFont="1" applyFill="1" applyAlignment="1">
      <alignment horizontal="right"/>
    </xf>
    <xf numFmtId="0" fontId="0" fillId="0" borderId="0" xfId="0" applyFont="1" applyFill="1" applyBorder="1" applyAlignment="1">
      <alignment/>
    </xf>
    <xf numFmtId="172" fontId="18" fillId="0" borderId="0" xfId="0" applyNumberFormat="1" applyFont="1" applyFill="1" applyAlignment="1">
      <alignment horizontal="right"/>
    </xf>
    <xf numFmtId="0" fontId="2" fillId="0" borderId="1" xfId="0" applyFont="1" applyFill="1" applyBorder="1" applyAlignment="1">
      <alignment/>
    </xf>
    <xf numFmtId="172" fontId="19" fillId="0" borderId="1" xfId="0" applyNumberFormat="1" applyFont="1" applyFill="1" applyBorder="1" applyAlignment="1">
      <alignment horizontal="right"/>
    </xf>
    <xf numFmtId="3" fontId="0" fillId="0" borderId="0" xfId="0" applyNumberFormat="1" applyFont="1" applyFill="1" applyBorder="1" applyAlignment="1">
      <alignment horizontal="right"/>
    </xf>
    <xf numFmtId="0" fontId="0" fillId="0" borderId="0" xfId="0" applyFont="1" applyFill="1" applyAlignment="1">
      <alignment horizontal="right"/>
    </xf>
    <xf numFmtId="3" fontId="2" fillId="0" borderId="0" xfId="0" applyNumberFormat="1" applyFont="1" applyFill="1" applyAlignment="1">
      <alignment horizontal="right"/>
    </xf>
    <xf numFmtId="0" fontId="2" fillId="0" borderId="0" xfId="0" applyFont="1" applyFill="1" applyAlignment="1">
      <alignment horizontal="right"/>
    </xf>
    <xf numFmtId="0" fontId="0" fillId="0" borderId="0" xfId="0" applyFont="1" applyAlignment="1">
      <alignment/>
    </xf>
    <xf numFmtId="49" fontId="2" fillId="0" borderId="0" xfId="0" applyNumberFormat="1"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right"/>
    </xf>
    <xf numFmtId="0" fontId="2" fillId="0" borderId="0" xfId="0" applyFont="1" applyBorder="1" applyAlignment="1">
      <alignment horizontal="right" wrapText="1"/>
    </xf>
    <xf numFmtId="0" fontId="2" fillId="0" borderId="1" xfId="0" applyFont="1" applyBorder="1" applyAlignment="1">
      <alignment horizontal="left"/>
    </xf>
    <xf numFmtId="0" fontId="0" fillId="0" borderId="0" xfId="0" applyFont="1" applyAlignment="1">
      <alignment horizontal="right"/>
    </xf>
    <xf numFmtId="3" fontId="0" fillId="0" borderId="1" xfId="0" applyNumberFormat="1" applyFont="1" applyFill="1" applyBorder="1" applyAlignment="1">
      <alignment horizontal="right"/>
    </xf>
    <xf numFmtId="0" fontId="2" fillId="0" borderId="2" xfId="0" applyFont="1" applyBorder="1" applyAlignment="1">
      <alignment horizontal="left" vertical="center"/>
    </xf>
    <xf numFmtId="3" fontId="2" fillId="0" borderId="0" xfId="0" applyNumberFormat="1" applyFont="1" applyFill="1" applyAlignment="1">
      <alignment horizontal="right" vertical="center"/>
    </xf>
    <xf numFmtId="0" fontId="2" fillId="0" borderId="2" xfId="0" applyFont="1" applyBorder="1" applyAlignment="1">
      <alignment horizontal="left" vertical="center" wrapText="1"/>
    </xf>
    <xf numFmtId="172" fontId="18" fillId="0" borderId="2" xfId="0" applyNumberFormat="1" applyFont="1" applyFill="1" applyBorder="1" applyAlignment="1">
      <alignment horizontal="right" vertical="center"/>
    </xf>
    <xf numFmtId="0" fontId="15" fillId="0" borderId="0" xfId="0" applyFont="1" applyFill="1" applyAlignment="1">
      <alignment horizontal="right"/>
    </xf>
    <xf numFmtId="174" fontId="2" fillId="0" borderId="1" xfId="0" applyNumberFormat="1" applyFont="1" applyFill="1" applyBorder="1" applyAlignment="1">
      <alignment horizontal="right" wrapText="1"/>
    </xf>
    <xf numFmtId="0" fontId="2" fillId="0" borderId="0" xfId="0" applyFont="1" applyAlignment="1">
      <alignment/>
    </xf>
    <xf numFmtId="172" fontId="18" fillId="0" borderId="0" xfId="0" applyNumberFormat="1" applyFont="1" applyFill="1" applyBorder="1" applyAlignment="1">
      <alignment horizontal="right"/>
    </xf>
    <xf numFmtId="172" fontId="2" fillId="0" borderId="1" xfId="0" applyNumberFormat="1" applyFont="1" applyFill="1" applyBorder="1" applyAlignment="1">
      <alignment horizontal="right" wrapText="1"/>
    </xf>
    <xf numFmtId="0" fontId="2" fillId="0" borderId="1" xfId="0" applyFont="1" applyFill="1" applyBorder="1" applyAlignment="1">
      <alignment horizontal="center" wrapText="1"/>
    </xf>
    <xf numFmtId="0" fontId="2" fillId="0" borderId="0" xfId="0" applyFont="1" applyAlignment="1">
      <alignment horizontal="right"/>
    </xf>
    <xf numFmtId="0" fontId="3" fillId="0" borderId="0" xfId="0" applyFont="1" applyAlignment="1">
      <alignment/>
    </xf>
    <xf numFmtId="3" fontId="0" fillId="0" borderId="0" xfId="0" applyNumberFormat="1" applyFill="1" applyAlignment="1">
      <alignment/>
    </xf>
    <xf numFmtId="3" fontId="0" fillId="0" borderId="0" xfId="0" applyNumberFormat="1" applyFill="1" applyBorder="1" applyAlignment="1">
      <alignment/>
    </xf>
    <xf numFmtId="0" fontId="2" fillId="0" borderId="1" xfId="0" applyFont="1" applyFill="1" applyBorder="1" applyAlignment="1">
      <alignment wrapText="1"/>
    </xf>
    <xf numFmtId="0" fontId="2" fillId="0" borderId="1" xfId="0" applyFont="1" applyFill="1" applyBorder="1" applyAlignment="1">
      <alignment horizontal="right" wrapText="1"/>
    </xf>
    <xf numFmtId="0" fontId="2" fillId="0" borderId="2" xfId="0" applyFont="1" applyFill="1" applyBorder="1" applyAlignment="1">
      <alignment horizontal="right" wrapText="1"/>
    </xf>
    <xf numFmtId="0" fontId="2" fillId="0" borderId="0" xfId="0" applyFont="1" applyFill="1" applyBorder="1" applyAlignment="1">
      <alignment wrapText="1"/>
    </xf>
    <xf numFmtId="0" fontId="2" fillId="0" borderId="0" xfId="0" applyFont="1" applyFill="1" applyBorder="1" applyAlignment="1">
      <alignment horizontal="right" wrapText="1"/>
    </xf>
    <xf numFmtId="172" fontId="18" fillId="0" borderId="0" xfId="0" applyNumberFormat="1" applyFont="1" applyFill="1" applyBorder="1" applyAlignment="1">
      <alignment/>
    </xf>
    <xf numFmtId="0" fontId="2" fillId="0" borderId="0" xfId="0" applyFont="1" applyAlignment="1">
      <alignment horizontal="left"/>
    </xf>
    <xf numFmtId="3" fontId="2" fillId="0" borderId="0" xfId="0" applyNumberFormat="1" applyFont="1" applyFill="1" applyAlignment="1">
      <alignment/>
    </xf>
    <xf numFmtId="172" fontId="19" fillId="0" borderId="0" xfId="0" applyNumberFormat="1" applyFont="1" applyFill="1" applyBorder="1" applyAlignment="1">
      <alignment/>
    </xf>
    <xf numFmtId="2" fontId="2" fillId="0" borderId="2" xfId="0" applyNumberFormat="1" applyFont="1" applyBorder="1" applyAlignment="1">
      <alignment vertical="center"/>
    </xf>
    <xf numFmtId="3" fontId="2" fillId="0" borderId="2" xfId="0" applyNumberFormat="1" applyFont="1" applyFill="1" applyBorder="1" applyAlignment="1">
      <alignment vertical="center"/>
    </xf>
    <xf numFmtId="2" fontId="2" fillId="0" borderId="2" xfId="0" applyNumberFormat="1" applyFont="1" applyFill="1" applyBorder="1" applyAlignment="1">
      <alignment vertical="center"/>
    </xf>
    <xf numFmtId="0" fontId="2" fillId="0" borderId="0" xfId="0" applyFont="1" applyAlignment="1">
      <alignment horizontal="right"/>
    </xf>
    <xf numFmtId="3" fontId="3" fillId="0" borderId="0" xfId="0" applyNumberFormat="1" applyFont="1" applyFill="1" applyAlignment="1">
      <alignment/>
    </xf>
    <xf numFmtId="0" fontId="2" fillId="0" borderId="0" xfId="0" applyFont="1" applyAlignment="1">
      <alignment horizontal="center"/>
    </xf>
    <xf numFmtId="0" fontId="2" fillId="0" borderId="1" xfId="0" applyFont="1" applyBorder="1" applyAlignment="1">
      <alignment wrapText="1"/>
    </xf>
    <xf numFmtId="0" fontId="0" fillId="0" borderId="0" xfId="0" applyFont="1" applyBorder="1" applyAlignment="1">
      <alignment/>
    </xf>
    <xf numFmtId="0" fontId="18" fillId="0" borderId="0" xfId="0" applyFont="1" applyBorder="1" applyAlignment="1">
      <alignment horizontal="right"/>
    </xf>
    <xf numFmtId="0" fontId="2" fillId="0" borderId="0" xfId="0" applyFont="1" applyFill="1" applyBorder="1" applyAlignment="1">
      <alignment/>
    </xf>
    <xf numFmtId="172" fontId="19" fillId="0" borderId="0" xfId="0" applyNumberFormat="1" applyFont="1" applyFill="1" applyBorder="1" applyAlignment="1">
      <alignment horizontal="right"/>
    </xf>
    <xf numFmtId="0" fontId="0" fillId="0" borderId="1" xfId="0" applyFont="1" applyBorder="1" applyAlignment="1">
      <alignment/>
    </xf>
    <xf numFmtId="0" fontId="2" fillId="0" borderId="1" xfId="0" applyFont="1" applyBorder="1" applyAlignment="1">
      <alignment vertical="center"/>
    </xf>
    <xf numFmtId="3" fontId="2" fillId="0" borderId="2" xfId="0" applyNumberFormat="1" applyFont="1" applyFill="1" applyBorder="1" applyAlignment="1">
      <alignment horizontal="right" vertical="center"/>
    </xf>
    <xf numFmtId="175" fontId="3" fillId="0" borderId="0" xfId="0" applyNumberFormat="1" applyFont="1" applyAlignment="1">
      <alignment/>
    </xf>
    <xf numFmtId="0" fontId="3" fillId="0" borderId="0" xfId="15" applyNumberFormat="1" applyFont="1" applyFill="1" applyBorder="1" applyAlignment="1">
      <alignment horizontal="right"/>
    </xf>
    <xf numFmtId="0" fontId="3" fillId="0" borderId="0" xfId="0" applyFont="1" applyFill="1" applyBorder="1" applyAlignment="1">
      <alignment horizontal="right"/>
    </xf>
    <xf numFmtId="0" fontId="0" fillId="0" borderId="0" xfId="0" applyFont="1" applyFill="1" applyBorder="1" applyAlignment="1">
      <alignment/>
    </xf>
    <xf numFmtId="0" fontId="22" fillId="0" borderId="0" xfId="0" applyFont="1" applyBorder="1" applyAlignment="1">
      <alignment/>
    </xf>
    <xf numFmtId="0" fontId="2" fillId="0" borderId="0" xfId="15" applyNumberFormat="1" applyFont="1" applyFill="1" applyBorder="1" applyAlignment="1">
      <alignment horizontal="center"/>
    </xf>
    <xf numFmtId="176" fontId="2" fillId="0" borderId="0" xfId="0" applyNumberFormat="1" applyFont="1" applyFill="1" applyBorder="1" applyAlignment="1" quotePrefix="1">
      <alignment/>
    </xf>
    <xf numFmtId="0" fontId="22" fillId="0" borderId="0" xfId="0" applyFont="1" applyFill="1" applyBorder="1" applyAlignment="1">
      <alignment/>
    </xf>
    <xf numFmtId="0" fontId="23" fillId="0" borderId="0" xfId="0" applyFont="1" applyFill="1" applyBorder="1" applyAlignment="1">
      <alignment/>
    </xf>
    <xf numFmtId="0" fontId="24" fillId="0" borderId="0" xfId="0" applyFont="1" applyBorder="1" applyAlignment="1">
      <alignment/>
    </xf>
    <xf numFmtId="9" fontId="2" fillId="0" borderId="0" xfId="15" applyNumberFormat="1" applyFont="1" applyFill="1" applyBorder="1" applyAlignment="1">
      <alignment horizontal="right"/>
    </xf>
    <xf numFmtId="0" fontId="2" fillId="0" borderId="1" xfId="0" applyFont="1" applyFill="1" applyBorder="1" applyAlignment="1">
      <alignment horizontal="left"/>
    </xf>
    <xf numFmtId="0" fontId="24" fillId="0" borderId="1" xfId="0" applyFont="1" applyFill="1" applyBorder="1" applyAlignment="1">
      <alignment/>
    </xf>
    <xf numFmtId="9" fontId="2" fillId="0" borderId="1" xfId="15" applyNumberFormat="1" applyFont="1" applyFill="1" applyBorder="1" applyAlignment="1">
      <alignment horizontal="right"/>
    </xf>
    <xf numFmtId="0" fontId="3" fillId="0" borderId="0" xfId="0" applyNumberFormat="1" applyFont="1" applyFill="1" applyBorder="1" applyAlignment="1" applyProtection="1">
      <alignment/>
      <protection/>
    </xf>
    <xf numFmtId="3" fontId="3" fillId="0" borderId="0" xfId="15" applyNumberFormat="1" applyFont="1" applyFill="1" applyBorder="1" applyAlignment="1">
      <alignment horizontal="left"/>
    </xf>
    <xf numFmtId="0" fontId="5" fillId="0" borderId="0" xfId="0" applyFont="1" applyFill="1" applyBorder="1" applyAlignment="1">
      <alignment horizontal="right"/>
    </xf>
    <xf numFmtId="0" fontId="2" fillId="0" borderId="0" xfId="15" applyNumberFormat="1" applyFont="1" applyFill="1" applyBorder="1" applyAlignment="1">
      <alignment horizontal="center"/>
    </xf>
    <xf numFmtId="0" fontId="2" fillId="0" borderId="0" xfId="15" applyNumberFormat="1" applyFont="1" applyFill="1" applyBorder="1" applyAlignment="1">
      <alignment horizontal="right"/>
    </xf>
    <xf numFmtId="22" fontId="2" fillId="0" borderId="0" xfId="0" applyNumberFormat="1" applyFont="1" applyFill="1" applyBorder="1" applyAlignment="1">
      <alignment horizontal="right"/>
    </xf>
    <xf numFmtId="0" fontId="2" fillId="0" borderId="1" xfId="15" applyNumberFormat="1" applyFont="1" applyFill="1" applyBorder="1" applyAlignment="1">
      <alignment horizontal="right"/>
    </xf>
    <xf numFmtId="0" fontId="2" fillId="0" borderId="1" xfId="0" applyFont="1" applyFill="1" applyBorder="1" applyAlignment="1">
      <alignment horizontal="right"/>
    </xf>
    <xf numFmtId="0" fontId="10" fillId="0" borderId="1" xfId="0" applyFont="1" applyFill="1" applyBorder="1" applyAlignment="1">
      <alignment horizontal="right" wrapText="1"/>
    </xf>
    <xf numFmtId="0" fontId="10" fillId="0" borderId="1" xfId="0" applyFont="1" applyFill="1" applyBorder="1" applyAlignment="1">
      <alignment horizontal="right"/>
    </xf>
    <xf numFmtId="172" fontId="10" fillId="0" borderId="1" xfId="0" applyNumberFormat="1" applyFont="1" applyFill="1" applyBorder="1" applyAlignment="1">
      <alignment horizontal="right" wrapText="1"/>
    </xf>
    <xf numFmtId="0" fontId="0" fillId="0" borderId="0" xfId="0" applyFont="1" applyAlignment="1">
      <alignment/>
    </xf>
    <xf numFmtId="0" fontId="10" fillId="0" borderId="1" xfId="26" applyFont="1" applyFill="1" applyBorder="1" applyAlignment="1">
      <alignment horizontal="right" wrapText="1"/>
      <protection/>
    </xf>
    <xf numFmtId="0" fontId="9" fillId="0" borderId="0" xfId="26" applyFont="1" applyFill="1" applyAlignment="1">
      <alignment horizontal="right"/>
      <protection/>
    </xf>
    <xf numFmtId="0" fontId="10" fillId="0" borderId="1" xfId="27" applyFont="1" applyBorder="1" applyAlignment="1">
      <alignment horizontal="right"/>
      <protection/>
    </xf>
    <xf numFmtId="0" fontId="10" fillId="0" borderId="1" xfId="27" applyFont="1" applyBorder="1" applyAlignment="1">
      <alignment horizontal="right" wrapText="1"/>
      <protection/>
    </xf>
    <xf numFmtId="0" fontId="0" fillId="0" borderId="0" xfId="0" applyFont="1" applyFill="1" applyBorder="1" applyAlignment="1">
      <alignment horizontal="left" indent="1"/>
    </xf>
    <xf numFmtId="0" fontId="2" fillId="0" borderId="0" xfId="0" applyFont="1" applyFill="1" applyBorder="1" applyAlignment="1">
      <alignment horizontal="left"/>
    </xf>
    <xf numFmtId="3" fontId="0" fillId="0" borderId="0" xfId="0" applyNumberFormat="1" applyFont="1" applyAlignment="1">
      <alignment horizontal="right"/>
    </xf>
    <xf numFmtId="3" fontId="2" fillId="0" borderId="0" xfId="0" applyNumberFormat="1" applyFont="1" applyAlignment="1">
      <alignment horizontal="right"/>
    </xf>
    <xf numFmtId="3" fontId="2" fillId="0" borderId="2" xfId="0" applyNumberFormat="1" applyFont="1" applyBorder="1" applyAlignment="1">
      <alignment horizontal="right" vertical="center"/>
    </xf>
    <xf numFmtId="0" fontId="2" fillId="0" borderId="1" xfId="0" applyFont="1" applyBorder="1" applyAlignment="1">
      <alignment vertical="center" wrapText="1"/>
    </xf>
    <xf numFmtId="173" fontId="19" fillId="0" borderId="1" xfId="0" applyNumberFormat="1" applyFont="1" applyBorder="1" applyAlignment="1">
      <alignment horizontal="right" vertical="center"/>
    </xf>
    <xf numFmtId="3" fontId="0" fillId="0" borderId="0" xfId="0" applyNumberFormat="1" applyFont="1" applyAlignment="1">
      <alignment/>
    </xf>
    <xf numFmtId="3" fontId="0" fillId="0" borderId="0" xfId="0" applyNumberFormat="1" applyFont="1" applyBorder="1" applyAlignment="1">
      <alignment horizontal="right"/>
    </xf>
    <xf numFmtId="3" fontId="2" fillId="0" borderId="0" xfId="0" applyNumberFormat="1" applyFont="1" applyBorder="1" applyAlignment="1">
      <alignment horizontal="right"/>
    </xf>
    <xf numFmtId="0" fontId="2" fillId="0" borderId="0" xfId="0" applyFont="1" applyBorder="1" applyAlignment="1">
      <alignment wrapText="1"/>
    </xf>
    <xf numFmtId="1" fontId="2" fillId="0" borderId="0" xfId="0" applyNumberFormat="1" applyFont="1" applyBorder="1" applyAlignment="1">
      <alignment horizontal="right" wrapText="1"/>
    </xf>
    <xf numFmtId="1" fontId="0" fillId="0" borderId="0" xfId="0" applyNumberFormat="1" applyFont="1" applyBorder="1" applyAlignment="1">
      <alignment horizontal="right" wrapText="1"/>
    </xf>
    <xf numFmtId="0" fontId="0" fillId="0" borderId="0" xfId="0" applyFont="1" applyBorder="1" applyAlignment="1">
      <alignment horizontal="right" wrapText="1"/>
    </xf>
    <xf numFmtId="170" fontId="0" fillId="0" borderId="0" xfId="0" applyNumberFormat="1" applyAlignment="1">
      <alignment/>
    </xf>
    <xf numFmtId="0" fontId="7" fillId="0" borderId="0" xfId="25" applyFont="1" applyFill="1" applyBorder="1">
      <alignment/>
      <protection/>
    </xf>
    <xf numFmtId="0" fontId="10" fillId="0" borderId="2" xfId="25" applyFont="1" applyFill="1" applyBorder="1" applyAlignment="1">
      <alignment vertical="center"/>
      <protection/>
    </xf>
    <xf numFmtId="0" fontId="10" fillId="0" borderId="0" xfId="25" applyFont="1" applyFill="1">
      <alignment/>
      <protection/>
    </xf>
    <xf numFmtId="0" fontId="18" fillId="0" borderId="0" xfId="0" applyFont="1" applyBorder="1" applyAlignment="1">
      <alignment horizontal="left"/>
    </xf>
    <xf numFmtId="1" fontId="18" fillId="0" borderId="0" xfId="0" applyNumberFormat="1" applyFont="1" applyAlignment="1">
      <alignment horizontal="right"/>
    </xf>
    <xf numFmtId="0" fontId="18" fillId="0" borderId="0" xfId="0" applyFont="1" applyAlignment="1">
      <alignment/>
    </xf>
    <xf numFmtId="0" fontId="0" fillId="0" borderId="0" xfId="0" applyFont="1" applyFill="1" applyAlignment="1">
      <alignment horizontal="left" indent="1"/>
    </xf>
    <xf numFmtId="0" fontId="18" fillId="0" borderId="0" xfId="0" applyFont="1" applyFill="1" applyBorder="1" applyAlignment="1">
      <alignment horizontal="left" indent="2"/>
    </xf>
    <xf numFmtId="1" fontId="0" fillId="0" borderId="0" xfId="0" applyNumberFormat="1" applyAlignment="1">
      <alignment/>
    </xf>
    <xf numFmtId="175" fontId="0" fillId="0" borderId="0" xfId="0" applyNumberFormat="1" applyAlignment="1">
      <alignment/>
    </xf>
    <xf numFmtId="170" fontId="2" fillId="0" borderId="2" xfId="17" applyNumberFormat="1" applyFont="1" applyFill="1" applyBorder="1" applyAlignment="1">
      <alignment/>
    </xf>
    <xf numFmtId="172" fontId="13" fillId="0" borderId="2" xfId="23" applyNumberFormat="1" applyFont="1" applyFill="1" applyBorder="1" applyAlignment="1">
      <alignment horizontal="right"/>
      <protection/>
    </xf>
    <xf numFmtId="172" fontId="13" fillId="0" borderId="0" xfId="24" applyNumberFormat="1" applyFont="1" applyFill="1" applyBorder="1" applyAlignment="1">
      <alignment horizontal="right"/>
      <protection/>
    </xf>
    <xf numFmtId="0" fontId="10" fillId="0" borderId="0" xfId="24" applyFont="1" applyFill="1" applyBorder="1" applyAlignment="1">
      <alignment horizontal="right"/>
      <protection/>
    </xf>
    <xf numFmtId="172" fontId="13" fillId="0" borderId="2" xfId="24" applyNumberFormat="1" applyFont="1" applyFill="1" applyBorder="1" applyAlignment="1">
      <alignment horizontal="right"/>
      <protection/>
    </xf>
    <xf numFmtId="172" fontId="13" fillId="0" borderId="0" xfId="25" applyNumberFormat="1" applyFont="1" applyFill="1">
      <alignment/>
      <protection/>
    </xf>
    <xf numFmtId="0" fontId="12" fillId="0" borderId="0" xfId="25" applyFont="1" applyFill="1">
      <alignment/>
      <protection/>
    </xf>
    <xf numFmtId="172" fontId="12" fillId="0" borderId="0" xfId="25" applyNumberFormat="1" applyFont="1" applyFill="1">
      <alignment/>
      <protection/>
    </xf>
    <xf numFmtId="172" fontId="13" fillId="0" borderId="2" xfId="25" applyNumberFormat="1" applyFont="1" applyFill="1" applyBorder="1">
      <alignment/>
      <protection/>
    </xf>
    <xf numFmtId="0" fontId="0" fillId="0" borderId="0" xfId="0" applyFont="1" applyFill="1" applyAlignment="1">
      <alignment horizontal="right"/>
    </xf>
    <xf numFmtId="3" fontId="2" fillId="0" borderId="1" xfId="0" applyNumberFormat="1" applyFont="1" applyBorder="1" applyAlignment="1">
      <alignment horizontal="right"/>
    </xf>
    <xf numFmtId="172" fontId="19" fillId="0" borderId="0" xfId="0" applyNumberFormat="1" applyFont="1" applyFill="1" applyBorder="1" applyAlignment="1">
      <alignment horizontal="right" wrapText="1"/>
    </xf>
    <xf numFmtId="172" fontId="18" fillId="0" borderId="0" xfId="0" applyNumberFormat="1" applyFont="1" applyFill="1" applyBorder="1" applyAlignment="1">
      <alignment horizontal="right" wrapText="1"/>
    </xf>
    <xf numFmtId="172" fontId="19" fillId="0" borderId="2" xfId="0" applyNumberFormat="1" applyFont="1" applyFill="1" applyBorder="1" applyAlignment="1">
      <alignment horizontal="right"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Border="1" applyAlignment="1">
      <alignment wrapText="1"/>
    </xf>
    <xf numFmtId="3" fontId="0" fillId="0" borderId="0" xfId="0" applyNumberFormat="1" applyFont="1" applyFill="1" applyAlignment="1">
      <alignment/>
    </xf>
    <xf numFmtId="3" fontId="2" fillId="0" borderId="2" xfId="0" applyNumberFormat="1" applyFont="1" applyBorder="1" applyAlignment="1">
      <alignment horizontal="right"/>
    </xf>
    <xf numFmtId="3" fontId="2" fillId="0" borderId="0" xfId="0" applyNumberFormat="1" applyFont="1" applyFill="1" applyBorder="1" applyAlignment="1">
      <alignment horizontal="right"/>
    </xf>
    <xf numFmtId="172" fontId="18" fillId="0" borderId="0" xfId="0" applyNumberFormat="1" applyFont="1" applyBorder="1" applyAlignment="1">
      <alignment horizontal="right"/>
    </xf>
    <xf numFmtId="172" fontId="19" fillId="0" borderId="0" xfId="0" applyNumberFormat="1" applyFont="1" applyBorder="1" applyAlignment="1">
      <alignment horizontal="right"/>
    </xf>
    <xf numFmtId="0" fontId="2" fillId="0" borderId="2" xfId="0" applyFont="1" applyBorder="1" applyAlignment="1">
      <alignment/>
    </xf>
    <xf numFmtId="172" fontId="19" fillId="0" borderId="2" xfId="0" applyNumberFormat="1" applyFont="1" applyBorder="1" applyAlignment="1">
      <alignment horizontal="right"/>
    </xf>
    <xf numFmtId="0" fontId="0" fillId="0" borderId="0" xfId="0" applyFont="1" applyBorder="1" applyAlignment="1">
      <alignment/>
    </xf>
    <xf numFmtId="0" fontId="2" fillId="0" borderId="1" xfId="0" applyFont="1" applyFill="1" applyBorder="1" applyAlignment="1">
      <alignment horizontal="left"/>
    </xf>
    <xf numFmtId="0" fontId="9" fillId="0" borderId="0" xfId="26" applyFont="1" applyFill="1" applyBorder="1" applyAlignment="1">
      <alignment horizontal="right"/>
      <protection/>
    </xf>
    <xf numFmtId="1" fontId="0" fillId="0" borderId="0" xfId="0" applyNumberFormat="1" applyFont="1" applyAlignment="1">
      <alignment/>
    </xf>
    <xf numFmtId="0" fontId="2" fillId="0" borderId="0" xfId="0" applyFont="1" applyFill="1" applyBorder="1" applyAlignment="1">
      <alignment horizontal="right" wrapText="1"/>
    </xf>
    <xf numFmtId="172" fontId="18" fillId="0" borderId="0" xfId="0" applyNumberFormat="1" applyFont="1" applyAlignment="1">
      <alignment/>
    </xf>
    <xf numFmtId="172" fontId="19" fillId="0" borderId="1" xfId="0" applyNumberFormat="1" applyFont="1" applyBorder="1" applyAlignment="1">
      <alignment/>
    </xf>
    <xf numFmtId="172" fontId="0" fillId="0" borderId="0" xfId="0" applyNumberFormat="1" applyAlignment="1">
      <alignment/>
    </xf>
    <xf numFmtId="0" fontId="2" fillId="0" borderId="1" xfId="15" applyNumberFormat="1" applyFont="1" applyFill="1" applyBorder="1" applyAlignment="1">
      <alignment horizontal="right" wrapText="1"/>
    </xf>
    <xf numFmtId="0" fontId="0" fillId="0" borderId="0" xfId="0" applyFont="1" applyBorder="1" applyAlignment="1">
      <alignment horizontal="right"/>
    </xf>
    <xf numFmtId="175" fontId="0" fillId="0" borderId="0" xfId="0" applyNumberFormat="1" applyFont="1" applyAlignment="1">
      <alignment/>
    </xf>
    <xf numFmtId="175" fontId="0" fillId="0" borderId="0" xfId="0" applyNumberFormat="1" applyFont="1" applyBorder="1" applyAlignment="1">
      <alignment/>
    </xf>
    <xf numFmtId="0" fontId="0" fillId="0" borderId="0" xfId="0" applyFont="1" applyFill="1" applyBorder="1" applyAlignment="1">
      <alignment horizontal="right"/>
    </xf>
    <xf numFmtId="0" fontId="0" fillId="0" borderId="0" xfId="0" applyFont="1" applyAlignment="1">
      <alignment horizontal="right"/>
    </xf>
    <xf numFmtId="0" fontId="0" fillId="0" borderId="1" xfId="0" applyFont="1" applyBorder="1" applyAlignment="1">
      <alignment/>
    </xf>
    <xf numFmtId="0" fontId="0" fillId="0" borderId="0" xfId="0" applyFont="1" applyFill="1" applyBorder="1" applyAlignment="1">
      <alignment horizontal="right" wrapText="1"/>
    </xf>
    <xf numFmtId="3" fontId="0" fillId="0" borderId="0" xfId="0" applyNumberFormat="1" applyAlignment="1">
      <alignment/>
    </xf>
    <xf numFmtId="3" fontId="5" fillId="0" borderId="0" xfId="0" applyNumberFormat="1" applyFont="1" applyBorder="1" applyAlignment="1">
      <alignment horizontal="right"/>
    </xf>
    <xf numFmtId="170" fontId="5" fillId="0" borderId="0" xfId="0" applyNumberFormat="1" applyFont="1" applyBorder="1" applyAlignment="1">
      <alignment horizontal="right"/>
    </xf>
    <xf numFmtId="170" fontId="5" fillId="0" borderId="0" xfId="17" applyNumberFormat="1" applyFont="1" applyFill="1" applyBorder="1" applyAlignment="1">
      <alignment/>
    </xf>
    <xf numFmtId="3" fontId="5" fillId="0" borderId="0" xfId="17" applyNumberFormat="1" applyFont="1" applyFill="1" applyBorder="1" applyAlignment="1">
      <alignment/>
    </xf>
    <xf numFmtId="172" fontId="26" fillId="0" borderId="0" xfId="23" applyNumberFormat="1" applyFont="1" applyFill="1" applyBorder="1" applyAlignment="1">
      <alignment horizontal="right"/>
      <protection/>
    </xf>
    <xf numFmtId="172" fontId="25" fillId="0" borderId="0" xfId="23" applyNumberFormat="1" applyFont="1" applyFill="1" applyBorder="1" applyAlignment="1">
      <alignment horizontal="right"/>
      <protection/>
    </xf>
    <xf numFmtId="0" fontId="5" fillId="0" borderId="0" xfId="0" applyFont="1" applyBorder="1" applyAlignment="1">
      <alignment/>
    </xf>
    <xf numFmtId="0" fontId="10" fillId="0" borderId="0" xfId="22" applyFont="1" applyFill="1" applyBorder="1">
      <alignment/>
      <protection/>
    </xf>
    <xf numFmtId="3" fontId="10" fillId="0" borderId="0" xfId="22" applyNumberFormat="1" applyFont="1" applyFill="1" applyBorder="1" applyAlignment="1">
      <alignment horizontal="right"/>
      <protection/>
    </xf>
    <xf numFmtId="175" fontId="10" fillId="0" borderId="2" xfId="22" applyNumberFormat="1" applyFont="1" applyFill="1" applyBorder="1" applyAlignment="1">
      <alignment horizontal="right"/>
      <protection/>
    </xf>
    <xf numFmtId="175" fontId="10" fillId="0" borderId="1" xfId="22" applyNumberFormat="1" applyFont="1" applyFill="1" applyBorder="1" applyAlignment="1">
      <alignment horizontal="right"/>
      <protection/>
    </xf>
    <xf numFmtId="175" fontId="10" fillId="0" borderId="0" xfId="22" applyNumberFormat="1" applyFont="1" applyFill="1" applyBorder="1" applyAlignment="1">
      <alignment horizontal="right"/>
      <protection/>
    </xf>
    <xf numFmtId="175" fontId="17" fillId="0" borderId="0" xfId="22" applyNumberFormat="1" applyFont="1" applyFill="1" applyAlignment="1">
      <alignment horizontal="right"/>
      <protection/>
    </xf>
    <xf numFmtId="175" fontId="9" fillId="0" borderId="0" xfId="22" applyNumberFormat="1" applyFont="1" applyAlignment="1">
      <alignment horizontal="right"/>
      <protection/>
    </xf>
    <xf numFmtId="175" fontId="16" fillId="0" borderId="0" xfId="22" applyNumberFormat="1" applyFont="1" applyFill="1" applyAlignment="1">
      <alignment horizontal="right"/>
      <protection/>
    </xf>
    <xf numFmtId="0" fontId="1" fillId="0" borderId="0" xfId="0" applyFont="1" applyFill="1" applyAlignment="1">
      <alignment/>
    </xf>
    <xf numFmtId="169" fontId="4" fillId="0" borderId="0" xfId="0" applyNumberFormat="1" applyFont="1" applyFill="1" applyAlignment="1">
      <alignment/>
    </xf>
    <xf numFmtId="0" fontId="2" fillId="0" borderId="0" xfId="22" applyFont="1" applyFill="1" applyBorder="1" applyAlignment="1">
      <alignment horizontal="left"/>
      <protection/>
    </xf>
    <xf numFmtId="0" fontId="2" fillId="0" borderId="1" xfId="22" applyFont="1" applyFill="1" applyBorder="1" applyAlignment="1">
      <alignment horizontal="left"/>
      <protection/>
    </xf>
    <xf numFmtId="0" fontId="2" fillId="0" borderId="0" xfId="22" applyFont="1" applyFill="1" applyBorder="1" applyAlignment="1">
      <alignment horizontal="left" vertical="top" wrapText="1"/>
      <protection/>
    </xf>
    <xf numFmtId="0" fontId="2" fillId="0" borderId="1" xfId="22" applyFont="1" applyFill="1" applyBorder="1" applyAlignment="1">
      <alignment vertical="top" wrapText="1"/>
      <protection/>
    </xf>
    <xf numFmtId="0" fontId="2" fillId="0" borderId="0" xfId="22" applyFont="1" applyFill="1" applyBorder="1" applyAlignment="1">
      <alignment vertical="top"/>
      <protection/>
    </xf>
    <xf numFmtId="0" fontId="2" fillId="0" borderId="1" xfId="22" applyFont="1" applyFill="1" applyBorder="1" applyAlignment="1">
      <alignment vertical="top"/>
      <protection/>
    </xf>
    <xf numFmtId="170" fontId="0" fillId="0" borderId="1" xfId="17" applyNumberFormat="1" applyFont="1" applyFill="1" applyBorder="1" applyAlignment="1">
      <alignment/>
    </xf>
    <xf numFmtId="175" fontId="0" fillId="0" borderId="0" xfId="29" applyNumberFormat="1" applyFont="1" applyAlignment="1">
      <alignment/>
    </xf>
    <xf numFmtId="0" fontId="0" fillId="0" borderId="0" xfId="22" applyFont="1" applyFill="1" applyAlignment="1">
      <alignment horizontal="left"/>
      <protection/>
    </xf>
    <xf numFmtId="0" fontId="0" fillId="0" borderId="0" xfId="0" applyFill="1" applyBorder="1" applyAlignment="1">
      <alignment/>
    </xf>
    <xf numFmtId="170" fontId="3" fillId="0" borderId="0" xfId="0" applyNumberFormat="1" applyFont="1" applyFill="1" applyBorder="1" applyAlignment="1">
      <alignment horizontal="right"/>
    </xf>
    <xf numFmtId="172" fontId="3" fillId="0" borderId="0" xfId="0" applyNumberFormat="1" applyFont="1" applyBorder="1" applyAlignment="1">
      <alignment/>
    </xf>
    <xf numFmtId="0" fontId="3" fillId="0" borderId="0" xfId="0" applyFont="1" applyBorder="1" applyAlignment="1">
      <alignment/>
    </xf>
    <xf numFmtId="170" fontId="5" fillId="0" borderId="0" xfId="0" applyNumberFormat="1" applyFont="1" applyFill="1" applyBorder="1" applyAlignment="1">
      <alignment horizontal="right"/>
    </xf>
    <xf numFmtId="172" fontId="5" fillId="0" borderId="0" xfId="0" applyNumberFormat="1" applyFont="1" applyBorder="1" applyAlignment="1">
      <alignment/>
    </xf>
    <xf numFmtId="0" fontId="5" fillId="0" borderId="0" xfId="0" applyFont="1" applyBorder="1" applyAlignment="1">
      <alignment/>
    </xf>
    <xf numFmtId="0" fontId="2" fillId="0" borderId="0" xfId="0" applyFont="1" applyBorder="1" applyAlignment="1">
      <alignment horizontal="left" vertical="center"/>
    </xf>
    <xf numFmtId="0" fontId="3" fillId="0" borderId="0" xfId="0" applyFont="1" applyBorder="1" applyAlignment="1">
      <alignment horizontal="left"/>
    </xf>
    <xf numFmtId="49" fontId="10" fillId="0" borderId="0" xfId="23" applyNumberFormat="1" applyFont="1" applyFill="1" applyBorder="1" applyAlignment="1">
      <alignment horizontal="left"/>
      <protection/>
    </xf>
    <xf numFmtId="49" fontId="2" fillId="0" borderId="0" xfId="0" applyNumberFormat="1" applyFont="1" applyFill="1" applyBorder="1" applyAlignment="1">
      <alignment horizontal="left"/>
    </xf>
    <xf numFmtId="0" fontId="5" fillId="0" borderId="0" xfId="0" applyFont="1" applyFill="1" applyBorder="1" applyAlignment="1">
      <alignment horizontal="center"/>
    </xf>
    <xf numFmtId="0" fontId="5" fillId="0" borderId="0" xfId="0" applyFont="1" applyFill="1" applyBorder="1" applyAlignment="1">
      <alignment horizontal="right" wrapText="1"/>
    </xf>
    <xf numFmtId="0" fontId="0" fillId="0" borderId="0" xfId="0" applyFont="1" applyFill="1" applyBorder="1" applyAlignment="1">
      <alignment horizontal="left"/>
    </xf>
    <xf numFmtId="170" fontId="3" fillId="0" borderId="0" xfId="17" applyNumberFormat="1" applyFont="1" applyFill="1" applyBorder="1" applyAlignment="1">
      <alignment/>
    </xf>
    <xf numFmtId="172" fontId="3" fillId="0" borderId="0" xfId="0" applyNumberFormat="1" applyFont="1" applyFill="1" applyBorder="1" applyAlignment="1">
      <alignment/>
    </xf>
    <xf numFmtId="172" fontId="5" fillId="0" borderId="0" xfId="0" applyNumberFormat="1" applyFont="1" applyFill="1" applyBorder="1" applyAlignment="1">
      <alignment/>
    </xf>
    <xf numFmtId="0" fontId="2" fillId="0" borderId="0" xfId="0" applyFont="1" applyFill="1" applyBorder="1" applyAlignment="1">
      <alignment horizontal="left" vertical="center"/>
    </xf>
    <xf numFmtId="0" fontId="3" fillId="0" borderId="0" xfId="0" applyFont="1" applyFill="1" applyBorder="1" applyAlignment="1">
      <alignment horizontal="left"/>
    </xf>
    <xf numFmtId="0" fontId="0" fillId="0" borderId="0" xfId="0" applyFill="1" applyBorder="1" applyAlignment="1">
      <alignment horizontal="right"/>
    </xf>
    <xf numFmtId="172" fontId="27" fillId="0" borderId="0" xfId="0" applyNumberFormat="1" applyFont="1" applyBorder="1" applyAlignment="1">
      <alignment/>
    </xf>
    <xf numFmtId="172" fontId="15" fillId="0" borderId="0" xfId="0" applyNumberFormat="1" applyFont="1" applyBorder="1" applyAlignment="1">
      <alignment/>
    </xf>
    <xf numFmtId="0" fontId="0" fillId="0" borderId="0" xfId="0" applyBorder="1" applyAlignment="1">
      <alignment horizontal="right"/>
    </xf>
    <xf numFmtId="1" fontId="0" fillId="0" borderId="0" xfId="0" applyNumberFormat="1" applyFont="1" applyAlignment="1">
      <alignment horizontal="right"/>
    </xf>
    <xf numFmtId="0" fontId="0" fillId="0" borderId="0" xfId="0" applyAlignment="1">
      <alignment wrapText="1"/>
    </xf>
    <xf numFmtId="1" fontId="3" fillId="0" borderId="0" xfId="0" applyNumberFormat="1" applyFont="1" applyAlignment="1">
      <alignment horizontal="right"/>
    </xf>
    <xf numFmtId="170" fontId="0" fillId="0" borderId="0" xfId="17" applyNumberFormat="1" applyFont="1" applyFill="1" applyAlignment="1">
      <alignment horizontal="right"/>
    </xf>
    <xf numFmtId="170" fontId="2" fillId="0" borderId="1" xfId="17" applyNumberFormat="1" applyFont="1" applyFill="1" applyBorder="1" applyAlignment="1">
      <alignment horizontal="right"/>
    </xf>
    <xf numFmtId="3" fontId="0" fillId="0" borderId="1" xfId="0" applyNumberFormat="1" applyFont="1" applyBorder="1" applyAlignment="1">
      <alignment horizontal="right"/>
    </xf>
    <xf numFmtId="1" fontId="0" fillId="0" borderId="0" xfId="17" applyNumberFormat="1" applyFont="1" applyFill="1" applyAlignment="1">
      <alignment horizontal="right"/>
    </xf>
    <xf numFmtId="1" fontId="2" fillId="0" borderId="0" xfId="0" applyNumberFormat="1" applyFont="1" applyAlignment="1">
      <alignment/>
    </xf>
    <xf numFmtId="1" fontId="5" fillId="0" borderId="0" xfId="0" applyNumberFormat="1" applyFont="1" applyAlignment="1">
      <alignment horizontal="right"/>
    </xf>
    <xf numFmtId="1" fontId="0" fillId="0" borderId="0" xfId="0" applyNumberFormat="1" applyBorder="1" applyAlignment="1">
      <alignment wrapText="1"/>
    </xf>
    <xf numFmtId="1" fontId="0" fillId="0" borderId="0" xfId="0" applyNumberFormat="1" applyFont="1" applyBorder="1" applyAlignment="1">
      <alignment wrapText="1"/>
    </xf>
    <xf numFmtId="1" fontId="0" fillId="0" borderId="0" xfId="0" applyNumberFormat="1" applyAlignment="1">
      <alignment wrapText="1"/>
    </xf>
    <xf numFmtId="1" fontId="0" fillId="0" borderId="0" xfId="0" applyNumberFormat="1" applyFont="1" applyAlignment="1">
      <alignment wrapText="1"/>
    </xf>
    <xf numFmtId="1" fontId="0" fillId="0" borderId="0" xfId="0" applyNumberFormat="1" applyFont="1" applyBorder="1" applyAlignment="1">
      <alignment horizontal="right"/>
    </xf>
    <xf numFmtId="1" fontId="2" fillId="0" borderId="0" xfId="15" applyNumberFormat="1" applyFont="1" applyFill="1" applyBorder="1" applyAlignment="1">
      <alignment horizontal="center"/>
    </xf>
    <xf numFmtId="1" fontId="0" fillId="0" borderId="0" xfId="15" applyNumberFormat="1" applyFont="1" applyFill="1" applyBorder="1" applyAlignment="1">
      <alignment horizontal="right"/>
    </xf>
    <xf numFmtId="1" fontId="2" fillId="0" borderId="0" xfId="15" applyNumberFormat="1" applyFont="1" applyFill="1" applyBorder="1" applyAlignment="1">
      <alignment horizontal="right"/>
    </xf>
    <xf numFmtId="1" fontId="2" fillId="0" borderId="0" xfId="0" applyNumberFormat="1" applyFont="1" applyBorder="1" applyAlignment="1">
      <alignment horizontal="right"/>
    </xf>
    <xf numFmtId="1" fontId="2" fillId="0" borderId="1" xfId="15" applyNumberFormat="1" applyFont="1" applyFill="1" applyBorder="1" applyAlignment="1">
      <alignment horizontal="right"/>
    </xf>
    <xf numFmtId="1" fontId="0" fillId="0" borderId="0" xfId="0" applyNumberFormat="1" applyFont="1" applyAlignment="1">
      <alignment/>
    </xf>
    <xf numFmtId="1" fontId="0" fillId="0" borderId="0" xfId="17" applyNumberFormat="1" applyFont="1" applyFill="1" applyAlignment="1" quotePrefix="1">
      <alignment horizontal="right"/>
    </xf>
    <xf numFmtId="1" fontId="3" fillId="0" borderId="0" xfId="0" applyNumberFormat="1" applyFont="1" applyBorder="1" applyAlignment="1">
      <alignment horizontal="right"/>
    </xf>
    <xf numFmtId="1" fontId="3" fillId="0" borderId="0" xfId="0" applyNumberFormat="1" applyFont="1" applyFill="1" applyAlignment="1">
      <alignment horizontal="right"/>
    </xf>
    <xf numFmtId="172" fontId="18" fillId="0" borderId="0" xfId="0" applyNumberFormat="1" applyFont="1" applyAlignment="1">
      <alignment horizontal="right"/>
    </xf>
    <xf numFmtId="1" fontId="2" fillId="0" borderId="1" xfId="0" applyNumberFormat="1" applyFont="1" applyBorder="1" applyAlignment="1">
      <alignment horizontal="right"/>
    </xf>
    <xf numFmtId="172" fontId="19" fillId="0" borderId="1" xfId="0" applyNumberFormat="1" applyFont="1" applyBorder="1" applyAlignment="1">
      <alignment horizontal="right"/>
    </xf>
    <xf numFmtId="172" fontId="7" fillId="0" borderId="0" xfId="22" applyNumberFormat="1" applyFont="1" applyFill="1" applyBorder="1" applyAlignment="1">
      <alignment horizontal="right"/>
      <protection/>
    </xf>
    <xf numFmtId="172" fontId="10" fillId="0" borderId="1" xfId="22" applyNumberFormat="1" applyFont="1" applyFill="1" applyBorder="1" applyAlignment="1">
      <alignment horizontal="right"/>
      <protection/>
    </xf>
    <xf numFmtId="172" fontId="13" fillId="0" borderId="0" xfId="22" applyNumberFormat="1" applyFont="1" applyFill="1" applyBorder="1" applyAlignment="1">
      <alignment horizontal="right"/>
      <protection/>
    </xf>
    <xf numFmtId="172" fontId="0" fillId="0" borderId="0" xfId="0" applyNumberFormat="1" applyFont="1" applyAlignment="1">
      <alignment horizontal="right"/>
    </xf>
    <xf numFmtId="172" fontId="12" fillId="0" borderId="0" xfId="22" applyNumberFormat="1" applyFont="1" applyFill="1" applyBorder="1" applyAlignment="1">
      <alignment horizontal="right"/>
      <protection/>
    </xf>
    <xf numFmtId="172" fontId="18" fillId="0" borderId="0" xfId="17" applyNumberFormat="1" applyFont="1" applyFill="1" applyAlignment="1">
      <alignment horizontal="right"/>
    </xf>
    <xf numFmtId="172" fontId="0" fillId="0" borderId="0" xfId="0" applyNumberFormat="1" applyFont="1" applyBorder="1" applyAlignment="1">
      <alignment horizontal="right"/>
    </xf>
    <xf numFmtId="172" fontId="2" fillId="0" borderId="0" xfId="15" applyNumberFormat="1" applyFont="1" applyFill="1" applyBorder="1" applyAlignment="1">
      <alignment horizontal="center"/>
    </xf>
    <xf numFmtId="172" fontId="2" fillId="0" borderId="0" xfId="15" applyNumberFormat="1" applyFont="1" applyFill="1" applyBorder="1" applyAlignment="1">
      <alignment horizontal="right"/>
    </xf>
    <xf numFmtId="172" fontId="2" fillId="0" borderId="1" xfId="15" applyNumberFormat="1" applyFont="1" applyFill="1" applyBorder="1" applyAlignment="1">
      <alignment horizontal="right"/>
    </xf>
    <xf numFmtId="172" fontId="0" fillId="0" borderId="0" xfId="0" applyNumberFormat="1" applyFont="1" applyAlignment="1">
      <alignment/>
    </xf>
    <xf numFmtId="172" fontId="0" fillId="0" borderId="0" xfId="0" applyNumberFormat="1" applyAlignment="1">
      <alignment horizontal="right"/>
    </xf>
    <xf numFmtId="172" fontId="3" fillId="0" borderId="0" xfId="0" applyNumberFormat="1" applyFont="1" applyFill="1" applyAlignment="1">
      <alignment horizontal="right"/>
    </xf>
    <xf numFmtId="1" fontId="2" fillId="0" borderId="0" xfId="15" applyNumberFormat="1" applyFont="1" applyFill="1" applyBorder="1" applyAlignment="1">
      <alignment horizontal="center"/>
    </xf>
    <xf numFmtId="1" fontId="2" fillId="0" borderId="0" xfId="0" applyNumberFormat="1" applyFont="1" applyBorder="1" applyAlignment="1">
      <alignment horizontal="right"/>
    </xf>
    <xf numFmtId="1" fontId="2" fillId="0" borderId="0" xfId="15" applyNumberFormat="1" applyFont="1" applyFill="1" applyBorder="1" applyAlignment="1">
      <alignment horizontal="right"/>
    </xf>
    <xf numFmtId="1" fontId="2" fillId="0" borderId="1" xfId="15" applyNumberFormat="1" applyFont="1" applyFill="1" applyBorder="1" applyAlignment="1">
      <alignment horizontal="right"/>
    </xf>
    <xf numFmtId="172" fontId="2" fillId="0" borderId="1" xfId="0" applyNumberFormat="1" applyFont="1" applyBorder="1" applyAlignment="1">
      <alignment horizontal="right"/>
    </xf>
    <xf numFmtId="1" fontId="18" fillId="0" borderId="0" xfId="17" applyNumberFormat="1" applyFont="1" applyFill="1" applyAlignment="1">
      <alignment horizontal="right"/>
    </xf>
    <xf numFmtId="0" fontId="18" fillId="0" borderId="0" xfId="0" applyFont="1" applyAlignment="1">
      <alignment horizontal="right"/>
    </xf>
    <xf numFmtId="1" fontId="10" fillId="0" borderId="1" xfId="0" applyNumberFormat="1" applyFont="1" applyFill="1" applyBorder="1" applyAlignment="1">
      <alignment horizontal="right" wrapText="1"/>
    </xf>
    <xf numFmtId="0" fontId="0" fillId="0" borderId="1" xfId="0" applyFont="1" applyBorder="1" applyAlignment="1">
      <alignment horizontal="right"/>
    </xf>
    <xf numFmtId="0" fontId="0" fillId="0" borderId="0" xfId="0" applyFont="1" applyAlignment="1">
      <alignment horizontal="right"/>
    </xf>
    <xf numFmtId="0" fontId="0" fillId="0" borderId="1" xfId="0" applyBorder="1" applyAlignment="1">
      <alignment horizontal="right"/>
    </xf>
    <xf numFmtId="0" fontId="31" fillId="0" borderId="0" xfId="0" applyFont="1" applyAlignment="1">
      <alignment horizontal="left"/>
    </xf>
    <xf numFmtId="0" fontId="32" fillId="0" borderId="0" xfId="0" applyFont="1" applyFill="1" applyAlignment="1">
      <alignment/>
    </xf>
    <xf numFmtId="1" fontId="31" fillId="0" borderId="0" xfId="0" applyNumberFormat="1" applyFont="1" applyAlignment="1">
      <alignment horizontal="right"/>
    </xf>
    <xf numFmtId="0" fontId="31" fillId="0" borderId="0" xfId="0" applyFont="1" applyAlignment="1">
      <alignment/>
    </xf>
    <xf numFmtId="0" fontId="31" fillId="0" borderId="0" xfId="0" applyFont="1" applyAlignment="1">
      <alignment horizontal="center"/>
    </xf>
    <xf numFmtId="0" fontId="31" fillId="0" borderId="0" xfId="0" applyFont="1" applyFill="1" applyAlignment="1">
      <alignment horizontal="center"/>
    </xf>
    <xf numFmtId="1" fontId="31" fillId="0" borderId="0" xfId="0" applyNumberFormat="1" applyFont="1" applyAlignment="1">
      <alignment horizontal="center"/>
    </xf>
    <xf numFmtId="0" fontId="31" fillId="0" borderId="0" xfId="0" applyFont="1" applyAlignment="1">
      <alignment horizontal="left" wrapText="1"/>
    </xf>
    <xf numFmtId="0" fontId="31" fillId="0" borderId="1" xfId="0" applyFont="1" applyFill="1" applyBorder="1" applyAlignment="1">
      <alignment wrapText="1"/>
    </xf>
    <xf numFmtId="1" fontId="32" fillId="0" borderId="1" xfId="0" applyNumberFormat="1" applyFont="1" applyBorder="1" applyAlignment="1">
      <alignment horizontal="right" wrapText="1"/>
    </xf>
    <xf numFmtId="0" fontId="31" fillId="0" borderId="0" xfId="0" applyFont="1" applyFill="1" applyAlignment="1">
      <alignment/>
    </xf>
    <xf numFmtId="1" fontId="32" fillId="0" borderId="0" xfId="0" applyNumberFormat="1" applyFont="1" applyAlignment="1">
      <alignment horizontal="right"/>
    </xf>
    <xf numFmtId="0" fontId="31" fillId="0" borderId="0" xfId="0" applyFont="1" applyBorder="1" applyAlignment="1">
      <alignment horizontal="left"/>
    </xf>
    <xf numFmtId="0" fontId="32" fillId="0" borderId="0" xfId="0" applyFont="1" applyFill="1" applyBorder="1" applyAlignment="1">
      <alignment/>
    </xf>
    <xf numFmtId="0" fontId="31" fillId="0" borderId="0" xfId="0" applyFont="1" applyFill="1" applyAlignment="1">
      <alignment horizontal="left" indent="1"/>
    </xf>
    <xf numFmtId="175" fontId="31" fillId="0" borderId="0" xfId="0" applyNumberFormat="1" applyFont="1" applyAlignment="1">
      <alignment horizontal="right"/>
    </xf>
    <xf numFmtId="0" fontId="35" fillId="0" borderId="0" xfId="0" applyFont="1" applyBorder="1" applyAlignment="1">
      <alignment horizontal="left"/>
    </xf>
    <xf numFmtId="0" fontId="35" fillId="0" borderId="0" xfId="0" applyFont="1" applyFill="1" applyBorder="1" applyAlignment="1">
      <alignment horizontal="left" indent="2"/>
    </xf>
    <xf numFmtId="0" fontId="31" fillId="0" borderId="0" xfId="0" applyFont="1" applyFill="1" applyBorder="1" applyAlignment="1">
      <alignment horizontal="left" indent="1"/>
    </xf>
    <xf numFmtId="0" fontId="35" fillId="0" borderId="0" xfId="0" applyFont="1" applyAlignment="1">
      <alignment/>
    </xf>
    <xf numFmtId="0" fontId="32" fillId="0" borderId="0" xfId="0" applyFont="1" applyAlignment="1">
      <alignment horizontal="left"/>
    </xf>
    <xf numFmtId="0" fontId="32" fillId="0" borderId="0" xfId="0" applyFont="1" applyFill="1" applyAlignment="1">
      <alignment horizontal="left"/>
    </xf>
    <xf numFmtId="0" fontId="31" fillId="0" borderId="1" xfId="0" applyFont="1" applyFill="1" applyBorder="1" applyAlignment="1">
      <alignment/>
    </xf>
    <xf numFmtId="1" fontId="31" fillId="0" borderId="1" xfId="0" applyNumberFormat="1" applyFont="1" applyBorder="1" applyAlignment="1">
      <alignment horizontal="right"/>
    </xf>
    <xf numFmtId="0" fontId="32" fillId="0" borderId="0" xfId="0" applyFont="1" applyBorder="1" applyAlignment="1">
      <alignment/>
    </xf>
    <xf numFmtId="0" fontId="31" fillId="0" borderId="0" xfId="0" applyFont="1" applyBorder="1" applyAlignment="1">
      <alignment/>
    </xf>
    <xf numFmtId="0" fontId="32" fillId="0" borderId="0" xfId="0" applyFont="1" applyAlignment="1">
      <alignment horizontal="right"/>
    </xf>
    <xf numFmtId="0" fontId="38" fillId="0" borderId="0" xfId="0" applyFont="1" applyFill="1" applyAlignment="1">
      <alignment/>
    </xf>
    <xf numFmtId="0" fontId="39" fillId="0" borderId="0" xfId="0" applyFont="1" applyAlignment="1">
      <alignment horizontal="left" wrapText="1"/>
    </xf>
    <xf numFmtId="0" fontId="39" fillId="0" borderId="0" xfId="0" applyFont="1" applyAlignment="1">
      <alignment/>
    </xf>
    <xf numFmtId="0" fontId="0" fillId="0" borderId="0" xfId="0" applyFont="1" applyFill="1" applyAlignment="1">
      <alignment horizontal="left" wrapText="1"/>
    </xf>
    <xf numFmtId="0" fontId="39" fillId="0" borderId="0" xfId="0" applyFont="1" applyFill="1" applyAlignment="1">
      <alignment horizontal="left" wrapText="1"/>
    </xf>
    <xf numFmtId="0" fontId="40" fillId="0" borderId="0" xfId="0" applyFont="1" applyBorder="1" applyAlignment="1">
      <alignment/>
    </xf>
    <xf numFmtId="1" fontId="39" fillId="0" borderId="0" xfId="0" applyNumberFormat="1" applyFont="1" applyAlignment="1">
      <alignment/>
    </xf>
    <xf numFmtId="0" fontId="0" fillId="0" borderId="0" xfId="0" applyFont="1" applyBorder="1" applyAlignment="1">
      <alignment wrapText="1"/>
    </xf>
    <xf numFmtId="0" fontId="0" fillId="0" borderId="0" xfId="0" applyFont="1" applyAlignment="1">
      <alignment wrapText="1"/>
    </xf>
    <xf numFmtId="1" fontId="0" fillId="0" borderId="0" xfId="0" applyNumberFormat="1" applyFont="1" applyAlignment="1">
      <alignment horizontal="right" wrapText="1"/>
    </xf>
    <xf numFmtId="0" fontId="6" fillId="0" borderId="0" xfId="0" applyFont="1" applyBorder="1" applyAlignment="1">
      <alignment/>
    </xf>
    <xf numFmtId="0" fontId="39" fillId="0" borderId="0" xfId="0" applyFont="1" applyFill="1" applyAlignment="1">
      <alignment horizontal="left"/>
    </xf>
    <xf numFmtId="0" fontId="39" fillId="0" borderId="0" xfId="28" applyFont="1" applyAlignment="1">
      <alignment wrapText="1"/>
      <protection/>
    </xf>
    <xf numFmtId="0" fontId="0" fillId="0" borderId="0" xfId="0" applyFont="1" applyFill="1" applyAlignment="1">
      <alignment horizontal="left"/>
    </xf>
    <xf numFmtId="172" fontId="31" fillId="0" borderId="0" xfId="0" applyNumberFormat="1" applyFont="1" applyAlignment="1">
      <alignment horizontal="right"/>
    </xf>
    <xf numFmtId="172" fontId="32" fillId="0" borderId="0" xfId="0" applyNumberFormat="1" applyFont="1" applyAlignment="1">
      <alignment horizontal="right"/>
    </xf>
    <xf numFmtId="3" fontId="31" fillId="0" borderId="0" xfId="0" applyNumberFormat="1" applyFont="1" applyAlignment="1">
      <alignment horizontal="right"/>
    </xf>
    <xf numFmtId="3" fontId="35" fillId="0" borderId="0" xfId="0" applyNumberFormat="1" applyFont="1" applyAlignment="1">
      <alignment horizontal="right"/>
    </xf>
    <xf numFmtId="3" fontId="32" fillId="0" borderId="0" xfId="0" applyNumberFormat="1" applyFont="1" applyAlignment="1">
      <alignment horizontal="right"/>
    </xf>
    <xf numFmtId="3" fontId="0" fillId="0" borderId="0" xfId="17" applyNumberFormat="1" applyFont="1" applyFill="1" applyAlignment="1">
      <alignment horizontal="right"/>
    </xf>
    <xf numFmtId="3" fontId="2" fillId="0" borderId="0" xfId="17" applyNumberFormat="1" applyFont="1" applyFill="1" applyAlignment="1">
      <alignment horizontal="right"/>
    </xf>
    <xf numFmtId="3" fontId="0" fillId="0" borderId="0" xfId="0" applyNumberFormat="1" applyAlignment="1">
      <alignment horizontal="right"/>
    </xf>
    <xf numFmtId="3" fontId="18" fillId="0" borderId="0" xfId="17" applyNumberFormat="1" applyFont="1" applyFill="1" applyAlignment="1">
      <alignment horizontal="right"/>
    </xf>
    <xf numFmtId="3" fontId="19" fillId="0" borderId="0" xfId="17" applyNumberFormat="1" applyFont="1" applyFill="1" applyAlignment="1">
      <alignment horizontal="right"/>
    </xf>
    <xf numFmtId="3" fontId="2" fillId="0" borderId="1" xfId="17" applyNumberFormat="1" applyFont="1" applyFill="1" applyBorder="1" applyAlignment="1">
      <alignment horizontal="right"/>
    </xf>
    <xf numFmtId="172" fontId="0" fillId="0" borderId="0" xfId="17" applyNumberFormat="1" applyFont="1" applyFill="1" applyAlignment="1" quotePrefix="1">
      <alignment horizontal="right"/>
    </xf>
    <xf numFmtId="3" fontId="0" fillId="0" borderId="0" xfId="17" applyNumberFormat="1" applyFont="1" applyFill="1" applyAlignment="1" quotePrefix="1">
      <alignment horizontal="right"/>
    </xf>
    <xf numFmtId="3" fontId="0" fillId="0" borderId="0" xfId="0" applyNumberFormat="1" applyFont="1" applyAlignment="1">
      <alignment/>
    </xf>
    <xf numFmtId="3" fontId="10" fillId="0" borderId="1" xfId="26" applyNumberFormat="1" applyFont="1" applyFill="1" applyBorder="1" applyAlignment="1">
      <alignment horizontal="right" wrapText="1"/>
      <protection/>
    </xf>
    <xf numFmtId="3" fontId="2" fillId="0" borderId="1" xfId="0" applyNumberFormat="1" applyFont="1" applyFill="1" applyBorder="1" applyAlignment="1">
      <alignment horizontal="right" wrapText="1"/>
    </xf>
    <xf numFmtId="3" fontId="0" fillId="0" borderId="0" xfId="0" applyNumberFormat="1" applyFont="1" applyAlignment="1">
      <alignment horizontal="right"/>
    </xf>
    <xf numFmtId="3" fontId="39" fillId="0" borderId="0" xfId="0" applyNumberFormat="1" applyFont="1" applyAlignment="1">
      <alignment/>
    </xf>
    <xf numFmtId="3" fontId="10" fillId="0" borderId="1" xfId="27" applyNumberFormat="1" applyFont="1" applyBorder="1" applyAlignment="1">
      <alignment horizontal="right"/>
      <protection/>
    </xf>
    <xf numFmtId="0" fontId="10" fillId="0" borderId="1" xfId="22" applyFont="1" applyFill="1" applyBorder="1" applyAlignment="1">
      <alignment horizontal="right" wrapText="1"/>
      <protection/>
    </xf>
    <xf numFmtId="172" fontId="18" fillId="0" borderId="0" xfId="0" applyNumberFormat="1" applyFont="1" applyAlignment="1" quotePrefix="1">
      <alignment horizontal="right"/>
    </xf>
    <xf numFmtId="3" fontId="2" fillId="0" borderId="0" xfId="0" applyNumberFormat="1" applyFont="1" applyFill="1" applyAlignment="1">
      <alignment/>
    </xf>
    <xf numFmtId="0" fontId="0" fillId="0" borderId="0" xfId="0" applyFont="1" applyAlignment="1">
      <alignment horizontal="left" wrapText="1"/>
    </xf>
    <xf numFmtId="1" fontId="32" fillId="0" borderId="1" xfId="0" applyNumberFormat="1" applyFont="1" applyBorder="1" applyAlignment="1">
      <alignment horizontal="center"/>
    </xf>
    <xf numFmtId="1" fontId="31" fillId="0" borderId="1" xfId="0" applyNumberFormat="1" applyFont="1" applyBorder="1" applyAlignment="1">
      <alignment horizontal="center"/>
    </xf>
    <xf numFmtId="0" fontId="0" fillId="0" borderId="0" xfId="0" applyFont="1" applyFill="1" applyAlignment="1">
      <alignment horizontal="left" wrapText="1"/>
    </xf>
    <xf numFmtId="0" fontId="0" fillId="0" borderId="0" xfId="0" applyFont="1" applyAlignment="1">
      <alignment horizontal="left" wrapText="1"/>
    </xf>
    <xf numFmtId="1" fontId="2" fillId="0" borderId="1" xfId="0" applyNumberFormat="1" applyFont="1" applyBorder="1" applyAlignment="1">
      <alignment horizontal="center"/>
    </xf>
    <xf numFmtId="1" fontId="0" fillId="0" borderId="1" xfId="0" applyNumberFormat="1" applyBorder="1" applyAlignment="1">
      <alignment horizontal="center"/>
    </xf>
    <xf numFmtId="1" fontId="0" fillId="0" borderId="1" xfId="0" applyNumberFormat="1" applyBorder="1" applyAlignment="1">
      <alignment/>
    </xf>
    <xf numFmtId="0" fontId="2" fillId="0" borderId="1" xfId="28" applyFont="1" applyBorder="1" applyAlignment="1">
      <alignment horizontal="center"/>
      <protection/>
    </xf>
    <xf numFmtId="0" fontId="7" fillId="0" borderId="1" xfId="0" applyFont="1" applyBorder="1" applyAlignment="1">
      <alignment horizontal="center"/>
    </xf>
    <xf numFmtId="0" fontId="39" fillId="0" borderId="0" xfId="0" applyFont="1" applyAlignment="1">
      <alignment horizontal="left" wrapText="1"/>
    </xf>
    <xf numFmtId="0" fontId="39" fillId="0" borderId="0" xfId="28" applyFont="1" applyAlignment="1">
      <alignment wrapText="1"/>
      <protection/>
    </xf>
    <xf numFmtId="0" fontId="39" fillId="0" borderId="0" xfId="28" applyFont="1" applyFill="1" applyAlignment="1">
      <alignment wrapText="1"/>
      <protection/>
    </xf>
    <xf numFmtId="0" fontId="40" fillId="0" borderId="0" xfId="0" applyFont="1" applyAlignment="1">
      <alignment/>
    </xf>
    <xf numFmtId="0" fontId="40" fillId="0" borderId="0" xfId="0" applyFont="1" applyAlignment="1">
      <alignment wrapText="1"/>
    </xf>
    <xf numFmtId="0" fontId="2" fillId="0" borderId="1" xfId="0" applyFont="1" applyBorder="1" applyAlignment="1">
      <alignment horizontal="center"/>
    </xf>
    <xf numFmtId="0" fontId="10" fillId="0" borderId="2" xfId="0" applyFont="1" applyBorder="1" applyAlignment="1">
      <alignment horizontal="center"/>
    </xf>
    <xf numFmtId="0" fontId="7" fillId="0" borderId="0" xfId="0" applyFont="1" applyAlignment="1">
      <alignment horizontal="center"/>
    </xf>
    <xf numFmtId="0" fontId="10" fillId="0" borderId="0" xfId="23" applyFont="1" applyBorder="1" applyAlignment="1">
      <alignment horizontal="right" wrapText="1"/>
      <protection/>
    </xf>
    <xf numFmtId="0" fontId="10" fillId="0" borderId="1" xfId="23" applyFont="1" applyBorder="1" applyAlignment="1">
      <alignment horizontal="right" wrapText="1"/>
      <protection/>
    </xf>
    <xf numFmtId="0" fontId="10" fillId="0" borderId="1" xfId="25" applyFont="1" applyFill="1" applyBorder="1" applyAlignment="1">
      <alignment horizontal="center"/>
      <protection/>
    </xf>
    <xf numFmtId="0" fontId="10" fillId="0" borderId="3" xfId="25" applyFont="1" applyFill="1" applyBorder="1" applyAlignment="1">
      <alignment horizontal="right"/>
      <protection/>
    </xf>
    <xf numFmtId="0" fontId="10" fillId="0" borderId="1" xfId="25" applyFont="1" applyFill="1" applyBorder="1" applyAlignment="1">
      <alignment horizontal="right"/>
      <protection/>
    </xf>
    <xf numFmtId="0" fontId="10" fillId="0" borderId="3" xfId="25" applyFont="1" applyFill="1" applyBorder="1" applyAlignment="1">
      <alignment horizontal="right" wrapText="1"/>
      <protection/>
    </xf>
    <xf numFmtId="0" fontId="10" fillId="0" borderId="1" xfId="25" applyFont="1" applyFill="1" applyBorder="1" applyAlignment="1">
      <alignment horizontal="right" wrapText="1"/>
      <protection/>
    </xf>
    <xf numFmtId="49" fontId="2" fillId="0" borderId="1" xfId="0" applyNumberFormat="1" applyFont="1" applyBorder="1" applyAlignment="1">
      <alignment horizontal="center"/>
    </xf>
    <xf numFmtId="0" fontId="2" fillId="0" borderId="0" xfId="0" applyFont="1" applyBorder="1" applyAlignment="1">
      <alignment horizontal="center"/>
    </xf>
    <xf numFmtId="0" fontId="2" fillId="0" borderId="2" xfId="0" applyFont="1" applyBorder="1" applyAlignment="1">
      <alignment horizontal="center"/>
    </xf>
    <xf numFmtId="0" fontId="2" fillId="0" borderId="2" xfId="0" applyFont="1" applyBorder="1" applyAlignment="1">
      <alignment horizontal="center" wrapText="1"/>
    </xf>
    <xf numFmtId="0" fontId="10" fillId="0" borderId="1" xfId="22" applyFont="1" applyFill="1" applyBorder="1" applyAlignment="1">
      <alignment horizontal="center"/>
      <protection/>
    </xf>
    <xf numFmtId="0" fontId="2" fillId="0" borderId="0" xfId="22" applyFont="1" applyFill="1" applyBorder="1" applyAlignment="1">
      <alignment horizontal="left" vertical="top" wrapText="1"/>
      <protection/>
    </xf>
    <xf numFmtId="175" fontId="10" fillId="0" borderId="1" xfId="22" applyNumberFormat="1" applyFont="1" applyFill="1" applyBorder="1" applyAlignment="1">
      <alignment horizontal="center" wrapText="1"/>
      <protection/>
    </xf>
    <xf numFmtId="175" fontId="0" fillId="0" borderId="1" xfId="0" applyNumberFormat="1" applyFont="1" applyBorder="1" applyAlignment="1">
      <alignment horizontal="center" wrapText="1"/>
    </xf>
    <xf numFmtId="0" fontId="3" fillId="0" borderId="0" xfId="0" applyFont="1" applyAlignment="1">
      <alignment horizontal="left" wrapText="1"/>
    </xf>
    <xf numFmtId="0" fontId="0" fillId="0" borderId="0" xfId="0" applyFont="1" applyFill="1" applyAlignment="1">
      <alignment horizontal="left" wrapText="1"/>
    </xf>
    <xf numFmtId="0" fontId="3" fillId="0" borderId="0" xfId="0" applyFont="1" applyFill="1" applyAlignment="1">
      <alignment horizontal="left" wrapText="1"/>
    </xf>
    <xf numFmtId="0" fontId="2" fillId="0" borderId="1" xfId="0" applyFont="1" applyBorder="1" applyAlignment="1">
      <alignment horizontal="center" wrapText="1"/>
    </xf>
    <xf numFmtId="0" fontId="0" fillId="0" borderId="1" xfId="0" applyFont="1" applyBorder="1" applyAlignment="1">
      <alignment horizontal="center" wrapText="1"/>
    </xf>
    <xf numFmtId="0" fontId="2" fillId="0" borderId="1" xfId="0" applyFont="1" applyBorder="1" applyAlignment="1">
      <alignment horizontal="center" wrapText="1"/>
    </xf>
    <xf numFmtId="0" fontId="2" fillId="0" borderId="1" xfId="15" applyNumberFormat="1" applyFont="1" applyFill="1" applyBorder="1" applyAlignment="1">
      <alignment horizontal="center"/>
    </xf>
    <xf numFmtId="1" fontId="2" fillId="0" borderId="1" xfId="15" applyNumberFormat="1" applyFont="1" applyFill="1" applyBorder="1" applyAlignment="1">
      <alignment horizontal="center"/>
    </xf>
    <xf numFmtId="0" fontId="39" fillId="0" borderId="0" xfId="0" applyFont="1" applyFill="1" applyAlignment="1">
      <alignment horizontal="left" wrapText="1"/>
    </xf>
    <xf numFmtId="0" fontId="2" fillId="0" borderId="1" xfId="15" applyNumberFormat="1" applyFont="1" applyFill="1" applyBorder="1" applyAlignment="1">
      <alignment horizontal="center"/>
    </xf>
    <xf numFmtId="0" fontId="0" fillId="0" borderId="1" xfId="0" applyBorder="1" applyAlignment="1">
      <alignment/>
    </xf>
    <xf numFmtId="0" fontId="39" fillId="0" borderId="0" xfId="0" applyFont="1" applyFill="1" applyAlignment="1">
      <alignment horizontal="left"/>
    </xf>
    <xf numFmtId="0" fontId="2" fillId="0" borderId="4" xfId="0" applyFont="1" applyBorder="1" applyAlignment="1">
      <alignment horizontal="center"/>
    </xf>
    <xf numFmtId="0" fontId="2" fillId="0" borderId="0" xfId="0" applyFont="1" applyBorder="1" applyAlignment="1">
      <alignment horizontal="center" wrapText="1"/>
    </xf>
    <xf numFmtId="0" fontId="5" fillId="0" borderId="0" xfId="0" applyFont="1" applyBorder="1" applyAlignment="1">
      <alignment horizontal="center"/>
    </xf>
    <xf numFmtId="0" fontId="5" fillId="0" borderId="0" xfId="0" applyFont="1" applyFill="1" applyBorder="1" applyAlignment="1">
      <alignment horizontal="center"/>
    </xf>
  </cellXfs>
  <cellStyles count="16">
    <cellStyle name="Normal" xfId="0"/>
    <cellStyle name="Comma" xfId="15"/>
    <cellStyle name="Comma [0]" xfId="16"/>
    <cellStyle name="Comma_Table E final" xfId="17"/>
    <cellStyle name="Currency" xfId="18"/>
    <cellStyle name="Currency [0]" xfId="19"/>
    <cellStyle name="Followed Hyperlink" xfId="20"/>
    <cellStyle name="Hyperlink" xfId="21"/>
    <cellStyle name="Normal_CSS2005 Table AA" xfId="22"/>
    <cellStyle name="Normal_CSS2005 Table H" xfId="23"/>
    <cellStyle name="Normal_CSS2005 Table I" xfId="24"/>
    <cellStyle name="Normal_CSS2005 Table J" xfId="25"/>
    <cellStyle name="Normal_table AE" xfId="26"/>
    <cellStyle name="Normal_table AF" xfId="27"/>
    <cellStyle name="Normal_Table E final" xfId="28"/>
    <cellStyle name="Percent" xfId="2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externalLink" Target="externalLinks/externalLink2.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xdr:row>
      <xdr:rowOff>0</xdr:rowOff>
    </xdr:from>
    <xdr:to>
      <xdr:col>5</xdr:col>
      <xdr:colOff>533400</xdr:colOff>
      <xdr:row>29</xdr:row>
      <xdr:rowOff>152400</xdr:rowOff>
    </xdr:to>
    <xdr:pic>
      <xdr:nvPicPr>
        <xdr:cNvPr id="1" name="Picture 2"/>
        <xdr:cNvPicPr preferRelativeResize="1">
          <a:picLocks noChangeAspect="1"/>
        </xdr:cNvPicPr>
      </xdr:nvPicPr>
      <xdr:blipFill>
        <a:blip r:embed="rId1"/>
        <a:stretch>
          <a:fillRect/>
        </a:stretch>
      </xdr:blipFill>
      <xdr:spPr>
        <a:xfrm>
          <a:off x="276225" y="723900"/>
          <a:ext cx="4762500" cy="420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5</xdr:row>
      <xdr:rowOff>295275</xdr:rowOff>
    </xdr:from>
    <xdr:to>
      <xdr:col>8</xdr:col>
      <xdr:colOff>66675</xdr:colOff>
      <xdr:row>29</xdr:row>
      <xdr:rowOff>57150</xdr:rowOff>
    </xdr:to>
    <xdr:pic>
      <xdr:nvPicPr>
        <xdr:cNvPr id="1" name="Picture 7"/>
        <xdr:cNvPicPr preferRelativeResize="1">
          <a:picLocks noChangeAspect="1"/>
        </xdr:cNvPicPr>
      </xdr:nvPicPr>
      <xdr:blipFill>
        <a:blip r:embed="rId1"/>
        <a:stretch>
          <a:fillRect/>
        </a:stretch>
      </xdr:blipFill>
      <xdr:spPr>
        <a:xfrm>
          <a:off x="609600" y="1171575"/>
          <a:ext cx="4343400" cy="3810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xdr:row>
      <xdr:rowOff>152400</xdr:rowOff>
    </xdr:from>
    <xdr:to>
      <xdr:col>7</xdr:col>
      <xdr:colOff>133350</xdr:colOff>
      <xdr:row>32</xdr:row>
      <xdr:rowOff>28575</xdr:rowOff>
    </xdr:to>
    <xdr:pic>
      <xdr:nvPicPr>
        <xdr:cNvPr id="1" name="Picture 3"/>
        <xdr:cNvPicPr preferRelativeResize="1">
          <a:picLocks noChangeAspect="1"/>
        </xdr:cNvPicPr>
      </xdr:nvPicPr>
      <xdr:blipFill>
        <a:blip r:embed="rId1"/>
        <a:stretch>
          <a:fillRect/>
        </a:stretch>
      </xdr:blipFill>
      <xdr:spPr>
        <a:xfrm>
          <a:off x="590550" y="1028700"/>
          <a:ext cx="4276725" cy="424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6</xdr:row>
      <xdr:rowOff>0</xdr:rowOff>
    </xdr:from>
    <xdr:to>
      <xdr:col>7</xdr:col>
      <xdr:colOff>9525</xdr:colOff>
      <xdr:row>32</xdr:row>
      <xdr:rowOff>95250</xdr:rowOff>
    </xdr:to>
    <xdr:pic>
      <xdr:nvPicPr>
        <xdr:cNvPr id="1" name="Picture 5"/>
        <xdr:cNvPicPr preferRelativeResize="1">
          <a:picLocks noChangeAspect="1"/>
        </xdr:cNvPicPr>
      </xdr:nvPicPr>
      <xdr:blipFill>
        <a:blip r:embed="rId1"/>
        <a:stretch>
          <a:fillRect/>
        </a:stretch>
      </xdr:blipFill>
      <xdr:spPr>
        <a:xfrm>
          <a:off x="295275" y="1009650"/>
          <a:ext cx="4152900" cy="4305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6</xdr:row>
      <xdr:rowOff>0</xdr:rowOff>
    </xdr:from>
    <xdr:to>
      <xdr:col>7</xdr:col>
      <xdr:colOff>171450</xdr:colOff>
      <xdr:row>41</xdr:row>
      <xdr:rowOff>152400</xdr:rowOff>
    </xdr:to>
    <xdr:pic>
      <xdr:nvPicPr>
        <xdr:cNvPr id="1" name="Picture 1028"/>
        <xdr:cNvPicPr preferRelativeResize="1">
          <a:picLocks noChangeAspect="1"/>
        </xdr:cNvPicPr>
      </xdr:nvPicPr>
      <xdr:blipFill>
        <a:blip r:embed="rId1"/>
        <a:stretch>
          <a:fillRect/>
        </a:stretch>
      </xdr:blipFill>
      <xdr:spPr>
        <a:xfrm>
          <a:off x="295275" y="1009650"/>
          <a:ext cx="4314825" cy="5819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6</xdr:row>
      <xdr:rowOff>0</xdr:rowOff>
    </xdr:from>
    <xdr:to>
      <xdr:col>7</xdr:col>
      <xdr:colOff>0</xdr:colOff>
      <xdr:row>35</xdr:row>
      <xdr:rowOff>9525</xdr:rowOff>
    </xdr:to>
    <xdr:pic>
      <xdr:nvPicPr>
        <xdr:cNvPr id="1" name="Picture 1029"/>
        <xdr:cNvPicPr preferRelativeResize="1">
          <a:picLocks noChangeAspect="1"/>
        </xdr:cNvPicPr>
      </xdr:nvPicPr>
      <xdr:blipFill>
        <a:blip r:embed="rId1"/>
        <a:stretch>
          <a:fillRect/>
        </a:stretch>
      </xdr:blipFill>
      <xdr:spPr>
        <a:xfrm>
          <a:off x="361950" y="1009650"/>
          <a:ext cx="4076700" cy="4705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rtinstanley\Downloads\Data\Table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artinstanley\Downloads\Data\Table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a"/>
    </sheetNames>
    <definedNames>
      <definedName name="Tablea" refersTo="=Tablea!$A$1:$P$124"/>
    </definedNames>
    <sheetDataSet>
      <sheetData sheetId="0">
        <row r="1">
          <cell r="A1" t="str">
            <v>Dept</v>
          </cell>
          <cell r="B1" t="str">
            <v>GOR01</v>
          </cell>
          <cell r="C1" t="str">
            <v>GOR02</v>
          </cell>
          <cell r="D1" t="str">
            <v>GOR03</v>
          </cell>
          <cell r="E1" t="str">
            <v>GOR04</v>
          </cell>
          <cell r="F1" t="str">
            <v>GOR05</v>
          </cell>
          <cell r="G1" t="str">
            <v>GOR06</v>
          </cell>
          <cell r="H1" t="str">
            <v>GOR07</v>
          </cell>
          <cell r="I1" t="str">
            <v>GOR08</v>
          </cell>
          <cell r="J1" t="str">
            <v>GOR09</v>
          </cell>
          <cell r="K1" t="str">
            <v>GOR10</v>
          </cell>
          <cell r="L1" t="str">
            <v>GOR11</v>
          </cell>
          <cell r="M1" t="str">
            <v>GOR12</v>
          </cell>
          <cell r="N1" t="str">
            <v>GOR13</v>
          </cell>
          <cell r="O1" t="str">
            <v>GOR14</v>
          </cell>
          <cell r="P1" t="str">
            <v>GOR15</v>
          </cell>
        </row>
        <row r="2">
          <cell r="A2">
            <v>1</v>
          </cell>
          <cell r="B2">
            <v>1253</v>
          </cell>
          <cell r="C2">
            <v>289</v>
          </cell>
          <cell r="D2">
            <v>0</v>
          </cell>
          <cell r="E2">
            <v>0</v>
          </cell>
          <cell r="F2">
            <v>20</v>
          </cell>
          <cell r="G2">
            <v>0</v>
          </cell>
          <cell r="H2">
            <v>0</v>
          </cell>
          <cell r="I2">
            <v>33</v>
          </cell>
          <cell r="J2">
            <v>0</v>
          </cell>
          <cell r="K2">
            <v>13</v>
          </cell>
          <cell r="L2">
            <v>0</v>
          </cell>
          <cell r="M2">
            <v>2</v>
          </cell>
          <cell r="N2">
            <v>0</v>
          </cell>
          <cell r="O2">
            <v>0</v>
          </cell>
          <cell r="P2">
            <v>4</v>
          </cell>
        </row>
        <row r="3">
          <cell r="A3">
            <v>2</v>
          </cell>
          <cell r="B3">
            <v>126.7</v>
          </cell>
          <cell r="D3">
            <v>171.9</v>
          </cell>
          <cell r="H3">
            <v>195.1</v>
          </cell>
          <cell r="L3">
            <v>10</v>
          </cell>
        </row>
        <row r="4">
          <cell r="A4">
            <v>5</v>
          </cell>
          <cell r="B4">
            <v>95.1</v>
          </cell>
        </row>
        <row r="5">
          <cell r="A5">
            <v>12</v>
          </cell>
          <cell r="B5">
            <v>76</v>
          </cell>
          <cell r="C5">
            <v>0</v>
          </cell>
          <cell r="D5">
            <v>0</v>
          </cell>
          <cell r="E5">
            <v>0</v>
          </cell>
          <cell r="F5">
            <v>0</v>
          </cell>
          <cell r="G5">
            <v>0</v>
          </cell>
          <cell r="H5">
            <v>0</v>
          </cell>
          <cell r="I5">
            <v>0</v>
          </cell>
          <cell r="J5">
            <v>0</v>
          </cell>
          <cell r="K5">
            <v>0</v>
          </cell>
          <cell r="L5">
            <v>0</v>
          </cell>
          <cell r="M5">
            <v>0</v>
          </cell>
          <cell r="N5">
            <v>0</v>
          </cell>
          <cell r="O5">
            <v>0</v>
          </cell>
          <cell r="P5">
            <v>0</v>
          </cell>
        </row>
        <row r="6">
          <cell r="A6">
            <v>40</v>
          </cell>
          <cell r="B6">
            <v>1121.7</v>
          </cell>
        </row>
        <row r="7">
          <cell r="A7">
            <v>48</v>
          </cell>
          <cell r="B7">
            <v>1491</v>
          </cell>
          <cell r="C7">
            <v>23</v>
          </cell>
          <cell r="D7">
            <v>62</v>
          </cell>
          <cell r="E7">
            <v>60</v>
          </cell>
          <cell r="F7">
            <v>82</v>
          </cell>
          <cell r="G7">
            <v>13</v>
          </cell>
          <cell r="H7">
            <v>8</v>
          </cell>
          <cell r="I7">
            <v>86</v>
          </cell>
          <cell r="J7">
            <v>21</v>
          </cell>
          <cell r="K7">
            <v>14</v>
          </cell>
          <cell r="L7">
            <v>28</v>
          </cell>
          <cell r="M7">
            <v>2</v>
          </cell>
          <cell r="N7">
            <v>0</v>
          </cell>
          <cell r="O7">
            <v>0</v>
          </cell>
          <cell r="P7">
            <v>227</v>
          </cell>
        </row>
        <row r="8">
          <cell r="A8">
            <v>50</v>
          </cell>
          <cell r="M8">
            <v>1143.1</v>
          </cell>
        </row>
        <row r="9">
          <cell r="A9">
            <v>54</v>
          </cell>
          <cell r="B9">
            <v>611</v>
          </cell>
          <cell r="C9">
            <v>0</v>
          </cell>
          <cell r="D9">
            <v>0</v>
          </cell>
          <cell r="E9">
            <v>0</v>
          </cell>
          <cell r="F9">
            <v>0</v>
          </cell>
          <cell r="G9">
            <v>0</v>
          </cell>
          <cell r="H9">
            <v>0</v>
          </cell>
          <cell r="I9">
            <v>0</v>
          </cell>
          <cell r="J9">
            <v>0</v>
          </cell>
          <cell r="K9">
            <v>0</v>
          </cell>
          <cell r="L9">
            <v>0</v>
          </cell>
          <cell r="M9">
            <v>0</v>
          </cell>
          <cell r="N9">
            <v>0</v>
          </cell>
          <cell r="O9">
            <v>0</v>
          </cell>
          <cell r="P9">
            <v>0</v>
          </cell>
        </row>
        <row r="10">
          <cell r="A10">
            <v>55</v>
          </cell>
          <cell r="B10">
            <v>57.6</v>
          </cell>
          <cell r="N10">
            <v>79.1</v>
          </cell>
        </row>
        <row r="11">
          <cell r="A11">
            <v>58</v>
          </cell>
          <cell r="B11">
            <v>5685</v>
          </cell>
          <cell r="C11">
            <v>13905.6</v>
          </cell>
          <cell r="D11">
            <v>18849.1</v>
          </cell>
          <cell r="E11">
            <v>4571.3</v>
          </cell>
          <cell r="F11">
            <v>1976</v>
          </cell>
          <cell r="G11">
            <v>503.3</v>
          </cell>
          <cell r="H11">
            <v>727.1</v>
          </cell>
          <cell r="I11">
            <v>3556.9</v>
          </cell>
          <cell r="J11">
            <v>2422.9</v>
          </cell>
          <cell r="K11">
            <v>7003.6</v>
          </cell>
          <cell r="L11">
            <v>1402.6</v>
          </cell>
          <cell r="M11">
            <v>6116.2</v>
          </cell>
          <cell r="N11">
            <v>3126.7</v>
          </cell>
          <cell r="O11">
            <v>3040.6</v>
          </cell>
        </row>
        <row r="12">
          <cell r="A12">
            <v>61</v>
          </cell>
          <cell r="B12">
            <v>1204</v>
          </cell>
          <cell r="C12">
            <v>0</v>
          </cell>
          <cell r="D12">
            <v>0</v>
          </cell>
          <cell r="E12">
            <v>0</v>
          </cell>
          <cell r="F12">
            <v>0</v>
          </cell>
          <cell r="G12">
            <v>0</v>
          </cell>
          <cell r="H12">
            <v>0</v>
          </cell>
          <cell r="I12">
            <v>0</v>
          </cell>
          <cell r="J12">
            <v>0</v>
          </cell>
          <cell r="K12">
            <v>0</v>
          </cell>
          <cell r="L12">
            <v>0</v>
          </cell>
          <cell r="M12">
            <v>540</v>
          </cell>
          <cell r="N12">
            <v>0</v>
          </cell>
          <cell r="O12">
            <v>0</v>
          </cell>
          <cell r="P12">
            <v>0</v>
          </cell>
        </row>
        <row r="13">
          <cell r="A13">
            <v>63</v>
          </cell>
          <cell r="B13">
            <v>2617.4</v>
          </cell>
          <cell r="C13">
            <v>699.3</v>
          </cell>
          <cell r="O13">
            <v>2755.1</v>
          </cell>
        </row>
        <row r="14">
          <cell r="A14">
            <v>75</v>
          </cell>
          <cell r="B14">
            <v>42.8</v>
          </cell>
        </row>
        <row r="15">
          <cell r="A15">
            <v>76</v>
          </cell>
          <cell r="B15">
            <v>12212.4</v>
          </cell>
          <cell r="C15">
            <v>2023.7</v>
          </cell>
          <cell r="D15">
            <v>220.9</v>
          </cell>
          <cell r="E15">
            <v>583.2</v>
          </cell>
          <cell r="F15">
            <v>671.6</v>
          </cell>
          <cell r="G15">
            <v>194.9</v>
          </cell>
          <cell r="H15">
            <v>1765.1</v>
          </cell>
          <cell r="I15">
            <v>2064.5</v>
          </cell>
          <cell r="J15">
            <v>149.9</v>
          </cell>
          <cell r="K15">
            <v>612</v>
          </cell>
          <cell r="L15">
            <v>112.3</v>
          </cell>
          <cell r="M15">
            <v>288.6</v>
          </cell>
          <cell r="N15">
            <v>22.3</v>
          </cell>
          <cell r="O15">
            <v>404.8</v>
          </cell>
        </row>
        <row r="16">
          <cell r="A16">
            <v>91</v>
          </cell>
          <cell r="B16">
            <v>24</v>
          </cell>
          <cell r="C16">
            <v>0</v>
          </cell>
          <cell r="D16">
            <v>0</v>
          </cell>
          <cell r="E16">
            <v>0</v>
          </cell>
          <cell r="F16">
            <v>0</v>
          </cell>
          <cell r="G16">
            <v>0</v>
          </cell>
          <cell r="H16">
            <v>0</v>
          </cell>
          <cell r="I16">
            <v>0</v>
          </cell>
          <cell r="J16">
            <v>0</v>
          </cell>
          <cell r="K16">
            <v>0</v>
          </cell>
          <cell r="L16">
            <v>0</v>
          </cell>
          <cell r="M16">
            <v>47.4</v>
          </cell>
          <cell r="N16">
            <v>0</v>
          </cell>
          <cell r="O16">
            <v>0</v>
          </cell>
          <cell r="P16">
            <v>1</v>
          </cell>
        </row>
        <row r="17">
          <cell r="A17">
            <v>116</v>
          </cell>
          <cell r="B17">
            <v>0</v>
          </cell>
          <cell r="C17">
            <v>0</v>
          </cell>
          <cell r="D17">
            <v>0</v>
          </cell>
          <cell r="E17">
            <v>0</v>
          </cell>
          <cell r="F17">
            <v>0</v>
          </cell>
          <cell r="G17">
            <v>0</v>
          </cell>
          <cell r="H17">
            <v>0</v>
          </cell>
          <cell r="I17">
            <v>0</v>
          </cell>
          <cell r="J17">
            <v>0</v>
          </cell>
          <cell r="K17">
            <v>0</v>
          </cell>
          <cell r="L17">
            <v>0</v>
          </cell>
          <cell r="M17">
            <v>1519</v>
          </cell>
          <cell r="N17">
            <v>0</v>
          </cell>
          <cell r="O17">
            <v>0</v>
          </cell>
          <cell r="P17">
            <v>0</v>
          </cell>
        </row>
        <row r="18">
          <cell r="A18">
            <v>119</v>
          </cell>
          <cell r="B18">
            <v>529</v>
          </cell>
          <cell r="C18">
            <v>157.1</v>
          </cell>
          <cell r="D18">
            <v>96.9</v>
          </cell>
          <cell r="E18">
            <v>172.3</v>
          </cell>
          <cell r="F18">
            <v>187.3</v>
          </cell>
          <cell r="G18">
            <v>75.6</v>
          </cell>
          <cell r="H18">
            <v>1158.8</v>
          </cell>
          <cell r="I18">
            <v>204</v>
          </cell>
          <cell r="J18">
            <v>504.7</v>
          </cell>
          <cell r="K18">
            <v>186.5</v>
          </cell>
          <cell r="L18">
            <v>115.8</v>
          </cell>
          <cell r="M18">
            <v>286.8</v>
          </cell>
        </row>
        <row r="19">
          <cell r="A19">
            <v>124</v>
          </cell>
          <cell r="B19">
            <v>238</v>
          </cell>
          <cell r="C19">
            <v>55</v>
          </cell>
          <cell r="D19">
            <v>39</v>
          </cell>
          <cell r="E19">
            <v>54</v>
          </cell>
          <cell r="F19">
            <v>58</v>
          </cell>
          <cell r="G19">
            <v>46</v>
          </cell>
          <cell r="H19">
            <v>33</v>
          </cell>
          <cell r="I19">
            <v>59</v>
          </cell>
          <cell r="J19">
            <v>46</v>
          </cell>
          <cell r="K19">
            <v>48</v>
          </cell>
          <cell r="L19">
            <v>34</v>
          </cell>
          <cell r="M19">
            <v>52</v>
          </cell>
          <cell r="N19">
            <v>0</v>
          </cell>
          <cell r="O19">
            <v>0</v>
          </cell>
          <cell r="P19">
            <v>0</v>
          </cell>
        </row>
        <row r="20">
          <cell r="A20">
            <v>131</v>
          </cell>
          <cell r="M20">
            <v>236.6</v>
          </cell>
        </row>
        <row r="21">
          <cell r="A21">
            <v>146</v>
          </cell>
          <cell r="B21">
            <v>252.6</v>
          </cell>
        </row>
        <row r="22">
          <cell r="A22">
            <v>180</v>
          </cell>
          <cell r="B22">
            <v>4686</v>
          </cell>
          <cell r="C22">
            <v>3371</v>
          </cell>
          <cell r="D22">
            <v>704</v>
          </cell>
          <cell r="E22">
            <v>1089</v>
          </cell>
          <cell r="F22">
            <v>1469</v>
          </cell>
          <cell r="G22">
            <v>397</v>
          </cell>
          <cell r="H22">
            <v>1373</v>
          </cell>
          <cell r="I22">
            <v>1001</v>
          </cell>
          <cell r="J22">
            <v>1075</v>
          </cell>
          <cell r="K22">
            <v>3168</v>
          </cell>
          <cell r="L22">
            <v>685</v>
          </cell>
          <cell r="M22">
            <v>1279</v>
          </cell>
          <cell r="N22">
            <v>680</v>
          </cell>
          <cell r="O22">
            <v>0</v>
          </cell>
          <cell r="P22">
            <v>89</v>
          </cell>
        </row>
        <row r="23">
          <cell r="A23">
            <v>185</v>
          </cell>
          <cell r="B23">
            <v>3042</v>
          </cell>
          <cell r="C23">
            <v>121.1</v>
          </cell>
          <cell r="D23">
            <v>90.9</v>
          </cell>
          <cell r="E23">
            <v>72.8</v>
          </cell>
          <cell r="F23">
            <v>60.6</v>
          </cell>
          <cell r="G23">
            <v>115.9</v>
          </cell>
          <cell r="H23">
            <v>22.4</v>
          </cell>
          <cell r="I23">
            <v>66.2</v>
          </cell>
          <cell r="J23">
            <v>71.4</v>
          </cell>
          <cell r="K23">
            <v>40.8</v>
          </cell>
          <cell r="L23">
            <v>79</v>
          </cell>
          <cell r="M23">
            <v>117.7</v>
          </cell>
          <cell r="O23">
            <v>10.6</v>
          </cell>
        </row>
        <row r="24">
          <cell r="A24">
            <v>190</v>
          </cell>
          <cell r="B24">
            <v>6076.1</v>
          </cell>
          <cell r="C24">
            <v>5698.7</v>
          </cell>
          <cell r="D24">
            <v>3583.2</v>
          </cell>
          <cell r="E24">
            <v>3846.2</v>
          </cell>
          <cell r="F24">
            <v>7365.8</v>
          </cell>
          <cell r="G24">
            <v>12483.1</v>
          </cell>
          <cell r="H24">
            <v>4398.3</v>
          </cell>
          <cell r="I24">
            <v>5354.9</v>
          </cell>
          <cell r="J24">
            <v>3850.1</v>
          </cell>
          <cell r="K24">
            <v>2826.9</v>
          </cell>
          <cell r="L24">
            <v>3958.8</v>
          </cell>
          <cell r="M24">
            <v>9426.9</v>
          </cell>
          <cell r="N24">
            <v>1676.1</v>
          </cell>
          <cell r="O24">
            <v>10.6</v>
          </cell>
        </row>
        <row r="25">
          <cell r="A25">
            <v>328</v>
          </cell>
          <cell r="B25">
            <v>78</v>
          </cell>
          <cell r="C25">
            <v>0</v>
          </cell>
          <cell r="D25">
            <v>0</v>
          </cell>
          <cell r="E25">
            <v>0</v>
          </cell>
          <cell r="F25">
            <v>0</v>
          </cell>
          <cell r="G25">
            <v>0</v>
          </cell>
          <cell r="H25">
            <v>0</v>
          </cell>
          <cell r="I25">
            <v>0</v>
          </cell>
          <cell r="J25">
            <v>0</v>
          </cell>
          <cell r="K25">
            <v>0</v>
          </cell>
          <cell r="L25">
            <v>0</v>
          </cell>
          <cell r="M25">
            <v>0</v>
          </cell>
          <cell r="N25">
            <v>0</v>
          </cell>
          <cell r="O25">
            <v>0</v>
          </cell>
          <cell r="P25">
            <v>0</v>
          </cell>
        </row>
        <row r="26">
          <cell r="A26">
            <v>379</v>
          </cell>
          <cell r="B26">
            <v>123</v>
          </cell>
          <cell r="C26">
            <v>0</v>
          </cell>
          <cell r="D26">
            <v>0</v>
          </cell>
          <cell r="E26">
            <v>0</v>
          </cell>
          <cell r="F26">
            <v>2</v>
          </cell>
          <cell r="G26">
            <v>3</v>
          </cell>
          <cell r="H26">
            <v>0</v>
          </cell>
          <cell r="I26">
            <v>0</v>
          </cell>
          <cell r="J26">
            <v>0</v>
          </cell>
          <cell r="K26">
            <v>0</v>
          </cell>
          <cell r="L26">
            <v>0</v>
          </cell>
          <cell r="M26">
            <v>3</v>
          </cell>
          <cell r="N26">
            <v>0</v>
          </cell>
          <cell r="O26">
            <v>0</v>
          </cell>
          <cell r="P26">
            <v>0</v>
          </cell>
        </row>
        <row r="27">
          <cell r="A27">
            <v>392</v>
          </cell>
          <cell r="B27">
            <v>3</v>
          </cell>
          <cell r="L27">
            <v>5540.3</v>
          </cell>
          <cell r="O27">
            <v>166.7</v>
          </cell>
        </row>
        <row r="28">
          <cell r="A28">
            <v>422</v>
          </cell>
          <cell r="B28">
            <v>1845.4</v>
          </cell>
          <cell r="C28">
            <v>831.3</v>
          </cell>
          <cell r="D28">
            <v>480.4</v>
          </cell>
          <cell r="E28">
            <v>862.5</v>
          </cell>
          <cell r="F28">
            <v>910.9</v>
          </cell>
          <cell r="G28">
            <v>435.1</v>
          </cell>
          <cell r="H28">
            <v>325.1</v>
          </cell>
          <cell r="I28">
            <v>980</v>
          </cell>
          <cell r="J28">
            <v>564</v>
          </cell>
          <cell r="K28">
            <v>533.8</v>
          </cell>
          <cell r="L28">
            <v>472.4</v>
          </cell>
          <cell r="O28">
            <v>5</v>
          </cell>
        </row>
        <row r="29">
          <cell r="A29">
            <v>424</v>
          </cell>
          <cell r="B29">
            <v>317</v>
          </cell>
          <cell r="C29">
            <v>0</v>
          </cell>
          <cell r="D29">
            <v>0</v>
          </cell>
          <cell r="E29">
            <v>0</v>
          </cell>
          <cell r="F29">
            <v>0</v>
          </cell>
          <cell r="G29">
            <v>0</v>
          </cell>
          <cell r="H29">
            <v>0</v>
          </cell>
          <cell r="I29">
            <v>0</v>
          </cell>
          <cell r="J29">
            <v>0</v>
          </cell>
          <cell r="K29">
            <v>0</v>
          </cell>
          <cell r="L29">
            <v>0</v>
          </cell>
          <cell r="M29">
            <v>0</v>
          </cell>
          <cell r="N29">
            <v>0</v>
          </cell>
          <cell r="O29">
            <v>0</v>
          </cell>
          <cell r="P29">
            <v>0</v>
          </cell>
        </row>
        <row r="30">
          <cell r="A30">
            <v>426</v>
          </cell>
          <cell r="B30">
            <v>1980</v>
          </cell>
          <cell r="C30">
            <v>70.8</v>
          </cell>
          <cell r="D30">
            <v>50.3</v>
          </cell>
          <cell r="E30">
            <v>444.8</v>
          </cell>
          <cell r="F30">
            <v>2387</v>
          </cell>
          <cell r="G30">
            <v>1814.8</v>
          </cell>
          <cell r="H30">
            <v>186.9</v>
          </cell>
          <cell r="I30">
            <v>2581.4</v>
          </cell>
          <cell r="J30">
            <v>243.7</v>
          </cell>
          <cell r="K30">
            <v>41.2</v>
          </cell>
          <cell r="L30">
            <v>299.8</v>
          </cell>
          <cell r="M30">
            <v>473.7</v>
          </cell>
        </row>
        <row r="31">
          <cell r="A31">
            <v>427</v>
          </cell>
          <cell r="B31">
            <v>1373.9</v>
          </cell>
          <cell r="C31">
            <v>31.1</v>
          </cell>
          <cell r="D31">
            <v>18.5</v>
          </cell>
          <cell r="E31">
            <v>17</v>
          </cell>
          <cell r="F31">
            <v>11.5</v>
          </cell>
          <cell r="G31">
            <v>14.8</v>
          </cell>
          <cell r="I31">
            <v>740.7</v>
          </cell>
          <cell r="J31">
            <v>42.6</v>
          </cell>
          <cell r="K31">
            <v>11.6</v>
          </cell>
          <cell r="O31">
            <v>19</v>
          </cell>
        </row>
        <row r="32">
          <cell r="A32">
            <v>429</v>
          </cell>
          <cell r="E32">
            <v>177.3</v>
          </cell>
        </row>
        <row r="33">
          <cell r="A33">
            <v>439</v>
          </cell>
          <cell r="O33">
            <v>2370</v>
          </cell>
        </row>
        <row r="34">
          <cell r="A34">
            <v>440</v>
          </cell>
          <cell r="B34">
            <v>534.9</v>
          </cell>
          <cell r="C34">
            <v>0.6</v>
          </cell>
          <cell r="D34">
            <v>1</v>
          </cell>
          <cell r="F34">
            <v>1</v>
          </cell>
          <cell r="I34">
            <v>1</v>
          </cell>
          <cell r="K34">
            <v>1</v>
          </cell>
        </row>
        <row r="35">
          <cell r="A35">
            <v>447</v>
          </cell>
          <cell r="B35">
            <v>505</v>
          </cell>
          <cell r="C35">
            <v>0</v>
          </cell>
          <cell r="D35">
            <v>659</v>
          </cell>
          <cell r="E35">
            <v>0</v>
          </cell>
          <cell r="F35">
            <v>642</v>
          </cell>
          <cell r="G35">
            <v>0</v>
          </cell>
          <cell r="H35">
            <v>0</v>
          </cell>
          <cell r="I35">
            <v>0</v>
          </cell>
          <cell r="J35">
            <v>491</v>
          </cell>
          <cell r="K35">
            <v>0</v>
          </cell>
          <cell r="L35">
            <v>0</v>
          </cell>
          <cell r="M35">
            <v>0</v>
          </cell>
          <cell r="N35">
            <v>0</v>
          </cell>
          <cell r="O35">
            <v>0</v>
          </cell>
          <cell r="P35">
            <v>0</v>
          </cell>
        </row>
        <row r="36">
          <cell r="A36">
            <v>448</v>
          </cell>
          <cell r="L36">
            <v>95.7</v>
          </cell>
        </row>
        <row r="37">
          <cell r="A37">
            <v>452</v>
          </cell>
          <cell r="B37">
            <v>223</v>
          </cell>
          <cell r="C37">
            <v>15</v>
          </cell>
          <cell r="D37">
            <v>8</v>
          </cell>
          <cell r="E37">
            <v>15</v>
          </cell>
          <cell r="F37">
            <v>15</v>
          </cell>
          <cell r="G37">
            <v>6</v>
          </cell>
          <cell r="H37">
            <v>2</v>
          </cell>
          <cell r="I37">
            <v>13</v>
          </cell>
          <cell r="J37">
            <v>3</v>
          </cell>
          <cell r="K37">
            <v>6</v>
          </cell>
          <cell r="L37">
            <v>6</v>
          </cell>
          <cell r="M37">
            <v>11</v>
          </cell>
          <cell r="N37">
            <v>0</v>
          </cell>
          <cell r="O37">
            <v>0</v>
          </cell>
          <cell r="P37">
            <v>0</v>
          </cell>
        </row>
        <row r="38">
          <cell r="A38">
            <v>454</v>
          </cell>
          <cell r="B38">
            <v>1880.4</v>
          </cell>
          <cell r="C38">
            <v>73.6</v>
          </cell>
          <cell r="D38">
            <v>84.2</v>
          </cell>
          <cell r="E38">
            <v>61.4</v>
          </cell>
          <cell r="F38">
            <v>424.7</v>
          </cell>
          <cell r="G38">
            <v>543</v>
          </cell>
          <cell r="H38">
            <v>28.6</v>
          </cell>
          <cell r="I38">
            <v>880.5</v>
          </cell>
          <cell r="J38">
            <v>51.8</v>
          </cell>
          <cell r="K38">
            <v>59.7</v>
          </cell>
        </row>
        <row r="39">
          <cell r="A39">
            <v>456</v>
          </cell>
          <cell r="B39">
            <v>72</v>
          </cell>
          <cell r="C39">
            <v>0</v>
          </cell>
          <cell r="D39">
            <v>0</v>
          </cell>
          <cell r="E39">
            <v>0</v>
          </cell>
          <cell r="F39">
            <v>0</v>
          </cell>
          <cell r="G39">
            <v>0</v>
          </cell>
          <cell r="H39">
            <v>0</v>
          </cell>
          <cell r="I39">
            <v>0</v>
          </cell>
          <cell r="J39">
            <v>0</v>
          </cell>
          <cell r="K39">
            <v>0</v>
          </cell>
          <cell r="L39">
            <v>0</v>
          </cell>
          <cell r="M39">
            <v>0</v>
          </cell>
          <cell r="N39">
            <v>0</v>
          </cell>
          <cell r="O39">
            <v>0</v>
          </cell>
          <cell r="P39">
            <v>0</v>
          </cell>
        </row>
        <row r="40">
          <cell r="A40">
            <v>458</v>
          </cell>
          <cell r="B40">
            <v>39</v>
          </cell>
          <cell r="C40">
            <v>0</v>
          </cell>
          <cell r="D40">
            <v>0</v>
          </cell>
          <cell r="E40">
            <v>0</v>
          </cell>
          <cell r="F40">
            <v>0</v>
          </cell>
          <cell r="G40">
            <v>0</v>
          </cell>
          <cell r="H40">
            <v>0</v>
          </cell>
          <cell r="I40">
            <v>0</v>
          </cell>
          <cell r="J40">
            <v>0</v>
          </cell>
          <cell r="K40">
            <v>0</v>
          </cell>
          <cell r="L40">
            <v>13</v>
          </cell>
          <cell r="M40">
            <v>0</v>
          </cell>
          <cell r="N40">
            <v>0</v>
          </cell>
          <cell r="O40">
            <v>0</v>
          </cell>
          <cell r="P40">
            <v>4</v>
          </cell>
        </row>
        <row r="41">
          <cell r="A41">
            <v>459</v>
          </cell>
          <cell r="B41">
            <v>61</v>
          </cell>
          <cell r="C41">
            <v>484</v>
          </cell>
          <cell r="D41">
            <v>112</v>
          </cell>
          <cell r="E41">
            <v>0</v>
          </cell>
          <cell r="F41">
            <v>0</v>
          </cell>
          <cell r="G41">
            <v>4</v>
          </cell>
          <cell r="H41">
            <v>41</v>
          </cell>
          <cell r="I41">
            <v>60</v>
          </cell>
          <cell r="J41">
            <v>0</v>
          </cell>
          <cell r="K41">
            <v>32</v>
          </cell>
          <cell r="L41">
            <v>152</v>
          </cell>
          <cell r="M41">
            <v>210</v>
          </cell>
          <cell r="N41">
            <v>35</v>
          </cell>
          <cell r="O41">
            <v>0</v>
          </cell>
          <cell r="P41">
            <v>0</v>
          </cell>
        </row>
        <row r="42">
          <cell r="A42">
            <v>460</v>
          </cell>
          <cell r="M42">
            <v>4336.3</v>
          </cell>
          <cell r="O42">
            <v>9.8</v>
          </cell>
        </row>
        <row r="43">
          <cell r="A43">
            <v>461</v>
          </cell>
          <cell r="B43">
            <v>626</v>
          </cell>
          <cell r="C43">
            <v>5</v>
          </cell>
          <cell r="D43">
            <v>5</v>
          </cell>
          <cell r="E43">
            <v>4</v>
          </cell>
          <cell r="F43">
            <v>2</v>
          </cell>
          <cell r="G43">
            <v>1</v>
          </cell>
          <cell r="H43">
            <v>0</v>
          </cell>
          <cell r="I43">
            <v>5</v>
          </cell>
          <cell r="J43">
            <v>2</v>
          </cell>
          <cell r="K43">
            <v>2</v>
          </cell>
          <cell r="L43">
            <v>23</v>
          </cell>
          <cell r="M43">
            <v>72</v>
          </cell>
          <cell r="N43">
            <v>34</v>
          </cell>
          <cell r="O43">
            <v>1</v>
          </cell>
          <cell r="P43">
            <v>0</v>
          </cell>
        </row>
        <row r="44">
          <cell r="A44">
            <v>462</v>
          </cell>
          <cell r="B44">
            <v>276</v>
          </cell>
          <cell r="C44">
            <v>0</v>
          </cell>
          <cell r="D44">
            <v>0</v>
          </cell>
          <cell r="E44">
            <v>0</v>
          </cell>
          <cell r="F44">
            <v>0</v>
          </cell>
          <cell r="G44">
            <v>0</v>
          </cell>
          <cell r="H44">
            <v>0</v>
          </cell>
          <cell r="I44">
            <v>0</v>
          </cell>
          <cell r="J44">
            <v>0</v>
          </cell>
          <cell r="K44">
            <v>0</v>
          </cell>
          <cell r="L44">
            <v>0</v>
          </cell>
          <cell r="M44">
            <v>15</v>
          </cell>
          <cell r="N44">
            <v>0</v>
          </cell>
          <cell r="O44">
            <v>0</v>
          </cell>
          <cell r="P44">
            <v>0</v>
          </cell>
        </row>
        <row r="45">
          <cell r="A45">
            <v>463</v>
          </cell>
          <cell r="B45">
            <v>203</v>
          </cell>
          <cell r="C45">
            <v>30</v>
          </cell>
          <cell r="D45">
            <v>0</v>
          </cell>
          <cell r="E45">
            <v>0</v>
          </cell>
          <cell r="F45">
            <v>13</v>
          </cell>
          <cell r="G45">
            <v>0</v>
          </cell>
          <cell r="H45">
            <v>0</v>
          </cell>
          <cell r="I45">
            <v>0</v>
          </cell>
          <cell r="J45">
            <v>0</v>
          </cell>
          <cell r="K45">
            <v>163</v>
          </cell>
          <cell r="L45">
            <v>0</v>
          </cell>
          <cell r="M45">
            <v>7</v>
          </cell>
          <cell r="N45">
            <v>0</v>
          </cell>
          <cell r="O45">
            <v>0</v>
          </cell>
          <cell r="P45">
            <v>0</v>
          </cell>
        </row>
        <row r="46">
          <cell r="A46">
            <v>464</v>
          </cell>
          <cell r="B46">
            <v>188</v>
          </cell>
          <cell r="C46">
            <v>75</v>
          </cell>
          <cell r="D46">
            <v>58</v>
          </cell>
          <cell r="E46">
            <v>42</v>
          </cell>
          <cell r="F46">
            <v>139</v>
          </cell>
          <cell r="G46">
            <v>39</v>
          </cell>
          <cell r="H46">
            <v>0</v>
          </cell>
          <cell r="I46">
            <v>34</v>
          </cell>
          <cell r="J46">
            <v>38</v>
          </cell>
          <cell r="K46">
            <v>41</v>
          </cell>
          <cell r="L46">
            <v>0</v>
          </cell>
          <cell r="M46">
            <v>0</v>
          </cell>
          <cell r="N46">
            <v>0</v>
          </cell>
          <cell r="O46">
            <v>0</v>
          </cell>
          <cell r="P46">
            <v>0</v>
          </cell>
        </row>
        <row r="47">
          <cell r="A47">
            <v>466</v>
          </cell>
          <cell r="B47">
            <v>10</v>
          </cell>
          <cell r="C47">
            <v>1142</v>
          </cell>
          <cell r="D47">
            <v>357</v>
          </cell>
          <cell r="E47">
            <v>54</v>
          </cell>
          <cell r="F47">
            <v>452</v>
          </cell>
          <cell r="G47">
            <v>457</v>
          </cell>
          <cell r="H47">
            <v>0</v>
          </cell>
          <cell r="I47">
            <v>390</v>
          </cell>
          <cell r="J47">
            <v>45</v>
          </cell>
          <cell r="K47">
            <v>35</v>
          </cell>
          <cell r="L47">
            <v>2</v>
          </cell>
          <cell r="M47">
            <v>4</v>
          </cell>
          <cell r="N47">
            <v>2</v>
          </cell>
          <cell r="O47">
            <v>0</v>
          </cell>
          <cell r="P47">
            <v>0</v>
          </cell>
        </row>
        <row r="48">
          <cell r="A48">
            <v>467</v>
          </cell>
          <cell r="B48">
            <v>2860.4</v>
          </cell>
          <cell r="C48">
            <v>271.1</v>
          </cell>
          <cell r="D48">
            <v>537.8</v>
          </cell>
          <cell r="E48">
            <v>237.3</v>
          </cell>
          <cell r="F48">
            <v>167.9</v>
          </cell>
          <cell r="G48">
            <v>148.6</v>
          </cell>
          <cell r="H48">
            <v>6</v>
          </cell>
          <cell r="I48">
            <v>588.4</v>
          </cell>
          <cell r="J48">
            <v>149.9</v>
          </cell>
          <cell r="K48">
            <v>261.4</v>
          </cell>
          <cell r="L48">
            <v>14</v>
          </cell>
        </row>
        <row r="49">
          <cell r="A49">
            <v>469</v>
          </cell>
          <cell r="B49">
            <v>61</v>
          </cell>
          <cell r="C49">
            <v>0</v>
          </cell>
          <cell r="D49">
            <v>0</v>
          </cell>
          <cell r="E49">
            <v>0</v>
          </cell>
          <cell r="F49">
            <v>0</v>
          </cell>
          <cell r="G49">
            <v>0</v>
          </cell>
          <cell r="H49">
            <v>0</v>
          </cell>
          <cell r="I49">
            <v>0</v>
          </cell>
          <cell r="J49">
            <v>0</v>
          </cell>
          <cell r="K49">
            <v>0</v>
          </cell>
          <cell r="L49">
            <v>0</v>
          </cell>
          <cell r="M49">
            <v>0</v>
          </cell>
          <cell r="N49">
            <v>0</v>
          </cell>
          <cell r="O49">
            <v>0</v>
          </cell>
          <cell r="P49">
            <v>0</v>
          </cell>
        </row>
        <row r="50">
          <cell r="A50">
            <v>470</v>
          </cell>
          <cell r="B50">
            <v>2025.8</v>
          </cell>
          <cell r="C50">
            <v>122.2</v>
          </cell>
          <cell r="D50">
            <v>380.1</v>
          </cell>
          <cell r="E50">
            <v>138.1</v>
          </cell>
          <cell r="F50">
            <v>117.7</v>
          </cell>
          <cell r="G50">
            <v>83</v>
          </cell>
          <cell r="H50">
            <v>35</v>
          </cell>
          <cell r="I50">
            <v>97.1</v>
          </cell>
          <cell r="J50">
            <v>100.9</v>
          </cell>
          <cell r="K50">
            <v>162.5</v>
          </cell>
          <cell r="L50">
            <v>2</v>
          </cell>
        </row>
        <row r="51">
          <cell r="A51">
            <v>471</v>
          </cell>
          <cell r="B51">
            <v>107.9</v>
          </cell>
          <cell r="I51">
            <v>67.4</v>
          </cell>
        </row>
        <row r="52">
          <cell r="A52">
            <v>472</v>
          </cell>
          <cell r="B52">
            <v>1594.6</v>
          </cell>
          <cell r="C52">
            <v>269.9</v>
          </cell>
          <cell r="D52">
            <v>142.1</v>
          </cell>
          <cell r="E52">
            <v>21.7</v>
          </cell>
          <cell r="F52">
            <v>13</v>
          </cell>
          <cell r="G52">
            <v>36.4</v>
          </cell>
          <cell r="H52">
            <v>1.6</v>
          </cell>
          <cell r="I52">
            <v>21.5</v>
          </cell>
          <cell r="J52">
            <v>46.8</v>
          </cell>
          <cell r="K52">
            <v>9</v>
          </cell>
          <cell r="O52">
            <v>1</v>
          </cell>
        </row>
        <row r="53">
          <cell r="A53">
            <v>474</v>
          </cell>
          <cell r="B53">
            <v>34</v>
          </cell>
          <cell r="I53">
            <v>7</v>
          </cell>
        </row>
        <row r="54">
          <cell r="A54">
            <v>476</v>
          </cell>
          <cell r="M54">
            <v>414</v>
          </cell>
        </row>
        <row r="55">
          <cell r="A55">
            <v>477</v>
          </cell>
          <cell r="M55">
            <v>105</v>
          </cell>
        </row>
        <row r="56">
          <cell r="A56">
            <v>478</v>
          </cell>
          <cell r="M56">
            <v>42.2</v>
          </cell>
        </row>
        <row r="57">
          <cell r="A57">
            <v>479</v>
          </cell>
          <cell r="B57">
            <v>750</v>
          </cell>
          <cell r="C57">
            <v>33</v>
          </cell>
          <cell r="D57">
            <v>0</v>
          </cell>
          <cell r="E57">
            <v>0</v>
          </cell>
          <cell r="F57">
            <v>12</v>
          </cell>
          <cell r="G57">
            <v>0</v>
          </cell>
          <cell r="H57">
            <v>0</v>
          </cell>
          <cell r="I57">
            <v>18</v>
          </cell>
          <cell r="J57">
            <v>0</v>
          </cell>
          <cell r="K57">
            <v>0</v>
          </cell>
          <cell r="L57">
            <v>0</v>
          </cell>
          <cell r="M57">
            <v>0</v>
          </cell>
          <cell r="N57">
            <v>0</v>
          </cell>
          <cell r="O57">
            <v>0</v>
          </cell>
          <cell r="P57">
            <v>0</v>
          </cell>
        </row>
        <row r="58">
          <cell r="A58">
            <v>480</v>
          </cell>
          <cell r="M58">
            <v>30.4</v>
          </cell>
        </row>
        <row r="59">
          <cell r="A59">
            <v>481</v>
          </cell>
          <cell r="B59">
            <v>119</v>
          </cell>
          <cell r="C59">
            <v>0</v>
          </cell>
          <cell r="D59">
            <v>2</v>
          </cell>
          <cell r="E59">
            <v>0</v>
          </cell>
          <cell r="F59">
            <v>2</v>
          </cell>
          <cell r="G59">
            <v>1</v>
          </cell>
          <cell r="H59">
            <v>0</v>
          </cell>
          <cell r="I59">
            <v>0</v>
          </cell>
          <cell r="J59">
            <v>0</v>
          </cell>
          <cell r="K59">
            <v>0</v>
          </cell>
          <cell r="L59">
            <v>0</v>
          </cell>
          <cell r="M59">
            <v>0</v>
          </cell>
          <cell r="N59">
            <v>49</v>
          </cell>
          <cell r="O59">
            <v>3</v>
          </cell>
          <cell r="P59">
            <v>0</v>
          </cell>
        </row>
        <row r="60">
          <cell r="A60">
            <v>482</v>
          </cell>
          <cell r="B60">
            <v>0</v>
          </cell>
          <cell r="C60">
            <v>0</v>
          </cell>
          <cell r="D60">
            <v>0</v>
          </cell>
          <cell r="E60">
            <v>0</v>
          </cell>
          <cell r="F60">
            <v>374</v>
          </cell>
          <cell r="G60">
            <v>0</v>
          </cell>
          <cell r="H60">
            <v>0</v>
          </cell>
          <cell r="I60">
            <v>0</v>
          </cell>
          <cell r="J60">
            <v>0</v>
          </cell>
          <cell r="K60">
            <v>0</v>
          </cell>
          <cell r="L60">
            <v>0</v>
          </cell>
          <cell r="M60">
            <v>0</v>
          </cell>
          <cell r="N60">
            <v>0</v>
          </cell>
          <cell r="O60">
            <v>0</v>
          </cell>
          <cell r="P60">
            <v>0</v>
          </cell>
        </row>
        <row r="61">
          <cell r="A61">
            <v>483</v>
          </cell>
          <cell r="M61">
            <v>30.8</v>
          </cell>
        </row>
        <row r="62">
          <cell r="A62">
            <v>484</v>
          </cell>
          <cell r="M62">
            <v>71.1</v>
          </cell>
        </row>
        <row r="63">
          <cell r="A63">
            <v>485</v>
          </cell>
          <cell r="B63">
            <v>33</v>
          </cell>
          <cell r="C63">
            <v>120.6</v>
          </cell>
          <cell r="D63">
            <v>304.4</v>
          </cell>
          <cell r="E63">
            <v>326.3</v>
          </cell>
          <cell r="F63">
            <v>88.8</v>
          </cell>
          <cell r="G63">
            <v>34.5</v>
          </cell>
          <cell r="I63">
            <v>50.3</v>
          </cell>
          <cell r="J63">
            <v>107.8</v>
          </cell>
          <cell r="K63">
            <v>72.9</v>
          </cell>
          <cell r="L63">
            <v>148.3</v>
          </cell>
          <cell r="M63">
            <v>83.9</v>
          </cell>
        </row>
        <row r="64">
          <cell r="A64">
            <v>487</v>
          </cell>
          <cell r="B64">
            <v>0</v>
          </cell>
          <cell r="C64">
            <v>0</v>
          </cell>
          <cell r="D64">
            <v>0</v>
          </cell>
          <cell r="E64">
            <v>0</v>
          </cell>
          <cell r="F64">
            <v>0</v>
          </cell>
          <cell r="G64">
            <v>0</v>
          </cell>
          <cell r="H64">
            <v>0</v>
          </cell>
          <cell r="I64">
            <v>0</v>
          </cell>
          <cell r="J64">
            <v>0</v>
          </cell>
          <cell r="K64">
            <v>0</v>
          </cell>
          <cell r="L64">
            <v>294</v>
          </cell>
          <cell r="M64">
            <v>0</v>
          </cell>
          <cell r="N64">
            <v>0</v>
          </cell>
          <cell r="O64">
            <v>1</v>
          </cell>
          <cell r="P64">
            <v>0</v>
          </cell>
        </row>
        <row r="65">
          <cell r="A65">
            <v>488</v>
          </cell>
          <cell r="B65">
            <v>61</v>
          </cell>
          <cell r="C65">
            <v>10</v>
          </cell>
          <cell r="D65">
            <v>31.5</v>
          </cell>
          <cell r="F65">
            <v>6.5</v>
          </cell>
          <cell r="G65">
            <v>12.5</v>
          </cell>
          <cell r="I65">
            <v>12.7</v>
          </cell>
          <cell r="K65">
            <v>9.1</v>
          </cell>
          <cell r="L65">
            <v>5</v>
          </cell>
        </row>
        <row r="66">
          <cell r="A66">
            <v>489</v>
          </cell>
          <cell r="M66">
            <v>73.5</v>
          </cell>
        </row>
        <row r="67">
          <cell r="A67">
            <v>490</v>
          </cell>
          <cell r="M67">
            <v>222.3</v>
          </cell>
        </row>
        <row r="68">
          <cell r="A68">
            <v>491</v>
          </cell>
          <cell r="B68">
            <v>938</v>
          </cell>
          <cell r="C68">
            <v>80</v>
          </cell>
          <cell r="D68">
            <v>52</v>
          </cell>
          <cell r="E68">
            <v>210</v>
          </cell>
          <cell r="F68">
            <v>113</v>
          </cell>
          <cell r="G68">
            <v>129</v>
          </cell>
          <cell r="H68">
            <v>31</v>
          </cell>
          <cell r="I68">
            <v>144</v>
          </cell>
          <cell r="J68">
            <v>536</v>
          </cell>
          <cell r="K68">
            <v>43</v>
          </cell>
          <cell r="L68">
            <v>132</v>
          </cell>
          <cell r="M68">
            <v>216</v>
          </cell>
          <cell r="N68">
            <v>0</v>
          </cell>
          <cell r="O68">
            <v>0</v>
          </cell>
          <cell r="P68">
            <v>223</v>
          </cell>
        </row>
        <row r="69">
          <cell r="A69">
            <v>501</v>
          </cell>
          <cell r="B69">
            <v>3</v>
          </cell>
          <cell r="C69">
            <v>301.1</v>
          </cell>
          <cell r="D69">
            <v>479.9</v>
          </cell>
          <cell r="E69">
            <v>253</v>
          </cell>
          <cell r="F69">
            <v>175.8</v>
          </cell>
          <cell r="G69">
            <v>115.4</v>
          </cell>
          <cell r="H69">
            <v>69.7</v>
          </cell>
          <cell r="I69">
            <v>225.6</v>
          </cell>
          <cell r="J69">
            <v>143.7</v>
          </cell>
          <cell r="K69">
            <v>204.5</v>
          </cell>
          <cell r="L69">
            <v>276.9</v>
          </cell>
          <cell r="M69">
            <v>222.1</v>
          </cell>
          <cell r="O69">
            <v>52.6</v>
          </cell>
        </row>
        <row r="70">
          <cell r="A70">
            <v>502</v>
          </cell>
          <cell r="B70">
            <v>7</v>
          </cell>
          <cell r="C70">
            <v>0</v>
          </cell>
          <cell r="D70">
            <v>0</v>
          </cell>
          <cell r="E70">
            <v>0</v>
          </cell>
          <cell r="F70">
            <v>0</v>
          </cell>
          <cell r="G70">
            <v>0</v>
          </cell>
          <cell r="H70">
            <v>0</v>
          </cell>
          <cell r="I70">
            <v>0</v>
          </cell>
          <cell r="J70">
            <v>0</v>
          </cell>
          <cell r="K70">
            <v>0</v>
          </cell>
          <cell r="L70">
            <v>1114</v>
          </cell>
          <cell r="M70">
            <v>36</v>
          </cell>
          <cell r="N70">
            <v>0</v>
          </cell>
          <cell r="O70">
            <v>0</v>
          </cell>
          <cell r="P70">
            <v>0</v>
          </cell>
        </row>
        <row r="71">
          <cell r="A71">
            <v>504</v>
          </cell>
          <cell r="B71">
            <v>49.8</v>
          </cell>
        </row>
        <row r="72">
          <cell r="A72">
            <v>509</v>
          </cell>
          <cell r="B72">
            <v>51</v>
          </cell>
          <cell r="C72">
            <v>0</v>
          </cell>
          <cell r="D72">
            <v>0</v>
          </cell>
          <cell r="E72">
            <v>0</v>
          </cell>
          <cell r="F72">
            <v>0</v>
          </cell>
          <cell r="G72">
            <v>0</v>
          </cell>
          <cell r="H72">
            <v>0</v>
          </cell>
          <cell r="I72">
            <v>0</v>
          </cell>
          <cell r="J72">
            <v>0</v>
          </cell>
          <cell r="K72">
            <v>0</v>
          </cell>
          <cell r="L72">
            <v>0</v>
          </cell>
          <cell r="M72">
            <v>0</v>
          </cell>
          <cell r="N72">
            <v>0</v>
          </cell>
          <cell r="O72">
            <v>0</v>
          </cell>
          <cell r="P72">
            <v>0</v>
          </cell>
        </row>
        <row r="73">
          <cell r="A73">
            <v>513</v>
          </cell>
          <cell r="B73">
            <v>6.6</v>
          </cell>
          <cell r="L73">
            <v>896.4</v>
          </cell>
        </row>
        <row r="74">
          <cell r="A74">
            <v>514</v>
          </cell>
          <cell r="B74">
            <v>481.4</v>
          </cell>
          <cell r="C74">
            <v>238.4</v>
          </cell>
          <cell r="D74">
            <v>171.3</v>
          </cell>
          <cell r="E74">
            <v>385</v>
          </cell>
          <cell r="F74">
            <v>193.8</v>
          </cell>
          <cell r="G74">
            <v>78.4</v>
          </cell>
          <cell r="H74">
            <v>47.9</v>
          </cell>
          <cell r="I74">
            <v>144.9</v>
          </cell>
          <cell r="J74">
            <v>102.2</v>
          </cell>
          <cell r="K74">
            <v>138.3</v>
          </cell>
          <cell r="L74">
            <v>70.2</v>
          </cell>
          <cell r="M74">
            <v>39.2</v>
          </cell>
          <cell r="O74">
            <v>2</v>
          </cell>
        </row>
        <row r="75">
          <cell r="A75">
            <v>515</v>
          </cell>
          <cell r="B75">
            <v>517</v>
          </cell>
          <cell r="C75">
            <v>9</v>
          </cell>
          <cell r="D75">
            <v>15</v>
          </cell>
          <cell r="E75">
            <v>21</v>
          </cell>
          <cell r="F75">
            <v>16</v>
          </cell>
          <cell r="G75">
            <v>11</v>
          </cell>
          <cell r="H75">
            <v>0</v>
          </cell>
          <cell r="I75">
            <v>23</v>
          </cell>
          <cell r="J75">
            <v>12</v>
          </cell>
          <cell r="K75">
            <v>13</v>
          </cell>
          <cell r="L75">
            <v>0</v>
          </cell>
          <cell r="M75">
            <v>2</v>
          </cell>
          <cell r="N75">
            <v>0</v>
          </cell>
          <cell r="O75">
            <v>0</v>
          </cell>
          <cell r="P75">
            <v>0</v>
          </cell>
        </row>
        <row r="76">
          <cell r="A76">
            <v>516</v>
          </cell>
          <cell r="M76">
            <v>1344.3</v>
          </cell>
        </row>
        <row r="77">
          <cell r="A77">
            <v>517</v>
          </cell>
          <cell r="B77">
            <v>167</v>
          </cell>
          <cell r="C77">
            <v>156.6</v>
          </cell>
          <cell r="D77">
            <v>201.7</v>
          </cell>
          <cell r="E77">
            <v>122.9</v>
          </cell>
          <cell r="F77">
            <v>176.6</v>
          </cell>
          <cell r="G77">
            <v>71</v>
          </cell>
          <cell r="I77">
            <v>111.1</v>
          </cell>
          <cell r="J77">
            <v>160</v>
          </cell>
          <cell r="K77">
            <v>211.8</v>
          </cell>
          <cell r="L77">
            <v>4960.6</v>
          </cell>
          <cell r="M77">
            <v>163.9</v>
          </cell>
          <cell r="O77">
            <v>7</v>
          </cell>
        </row>
        <row r="78">
          <cell r="A78">
            <v>518</v>
          </cell>
          <cell r="B78">
            <v>265.5</v>
          </cell>
          <cell r="C78">
            <v>267</v>
          </cell>
          <cell r="D78">
            <v>150.2</v>
          </cell>
          <cell r="E78">
            <v>211.7</v>
          </cell>
          <cell r="F78">
            <v>168.2</v>
          </cell>
          <cell r="G78">
            <v>307.3</v>
          </cell>
          <cell r="H78">
            <v>44.3</v>
          </cell>
          <cell r="I78">
            <v>161.1</v>
          </cell>
          <cell r="J78">
            <v>453.6</v>
          </cell>
          <cell r="K78">
            <v>170.7</v>
          </cell>
          <cell r="L78">
            <v>153.6</v>
          </cell>
          <cell r="M78">
            <v>165.9</v>
          </cell>
        </row>
        <row r="79">
          <cell r="A79">
            <v>519</v>
          </cell>
          <cell r="C79">
            <v>4</v>
          </cell>
          <cell r="D79">
            <v>934.7</v>
          </cell>
          <cell r="M79">
            <v>2.6</v>
          </cell>
        </row>
        <row r="80">
          <cell r="A80">
            <v>521</v>
          </cell>
          <cell r="B80">
            <v>18</v>
          </cell>
          <cell r="C80">
            <v>176.9</v>
          </cell>
          <cell r="D80">
            <v>1146.6</v>
          </cell>
          <cell r="E80">
            <v>16</v>
          </cell>
          <cell r="F80">
            <v>10</v>
          </cell>
          <cell r="H80">
            <v>1</v>
          </cell>
          <cell r="I80">
            <v>25</v>
          </cell>
          <cell r="J80">
            <v>62</v>
          </cell>
          <cell r="K80">
            <v>37.8</v>
          </cell>
          <cell r="L80">
            <v>20.6</v>
          </cell>
          <cell r="M80">
            <v>103.4</v>
          </cell>
          <cell r="N80">
            <v>14</v>
          </cell>
          <cell r="O80">
            <v>35</v>
          </cell>
        </row>
        <row r="81">
          <cell r="A81">
            <v>524</v>
          </cell>
          <cell r="D81">
            <v>76.1</v>
          </cell>
          <cell r="E81">
            <v>21.6</v>
          </cell>
          <cell r="O81">
            <v>6</v>
          </cell>
        </row>
        <row r="82">
          <cell r="A82">
            <v>525</v>
          </cell>
          <cell r="C82">
            <v>138.2</v>
          </cell>
        </row>
        <row r="83">
          <cell r="A83">
            <v>530</v>
          </cell>
          <cell r="L83">
            <v>834.9</v>
          </cell>
        </row>
        <row r="84">
          <cell r="A84">
            <v>531</v>
          </cell>
          <cell r="B84">
            <v>21.6</v>
          </cell>
          <cell r="C84">
            <v>1193.9</v>
          </cell>
          <cell r="D84">
            <v>17.7</v>
          </cell>
          <cell r="E84">
            <v>22.4</v>
          </cell>
          <cell r="F84">
            <v>16.6</v>
          </cell>
          <cell r="G84">
            <v>13.4</v>
          </cell>
          <cell r="H84">
            <v>15.8</v>
          </cell>
          <cell r="I84">
            <v>23</v>
          </cell>
          <cell r="J84">
            <v>17</v>
          </cell>
          <cell r="K84">
            <v>6</v>
          </cell>
          <cell r="L84">
            <v>12</v>
          </cell>
          <cell r="M84">
            <v>44</v>
          </cell>
        </row>
        <row r="85">
          <cell r="A85">
            <v>532</v>
          </cell>
          <cell r="B85">
            <v>728.4</v>
          </cell>
          <cell r="C85">
            <v>468.6</v>
          </cell>
          <cell r="D85">
            <v>1567.3</v>
          </cell>
          <cell r="E85">
            <v>577.9</v>
          </cell>
          <cell r="F85">
            <v>480.5</v>
          </cell>
          <cell r="G85">
            <v>668.8</v>
          </cell>
          <cell r="H85">
            <v>482.5</v>
          </cell>
          <cell r="I85">
            <v>388.5</v>
          </cell>
          <cell r="J85">
            <v>823</v>
          </cell>
          <cell r="K85">
            <v>704.3</v>
          </cell>
          <cell r="L85">
            <v>623.1</v>
          </cell>
        </row>
        <row r="86">
          <cell r="A86">
            <v>535</v>
          </cell>
          <cell r="B86">
            <v>752</v>
          </cell>
          <cell r="C86">
            <v>0</v>
          </cell>
          <cell r="D86">
            <v>0</v>
          </cell>
          <cell r="E86">
            <v>0</v>
          </cell>
          <cell r="F86">
            <v>0</v>
          </cell>
          <cell r="G86">
            <v>665</v>
          </cell>
          <cell r="H86">
            <v>440</v>
          </cell>
          <cell r="I86">
            <v>0</v>
          </cell>
          <cell r="J86">
            <v>0</v>
          </cell>
          <cell r="K86">
            <v>531</v>
          </cell>
          <cell r="L86">
            <v>368</v>
          </cell>
          <cell r="M86">
            <v>261</v>
          </cell>
          <cell r="N86">
            <v>160</v>
          </cell>
          <cell r="O86">
            <v>44</v>
          </cell>
          <cell r="P86">
            <v>2</v>
          </cell>
        </row>
        <row r="87">
          <cell r="A87">
            <v>540</v>
          </cell>
          <cell r="M87">
            <v>913.3</v>
          </cell>
          <cell r="O87">
            <v>5.4</v>
          </cell>
        </row>
        <row r="88">
          <cell r="A88">
            <v>541</v>
          </cell>
          <cell r="M88">
            <v>310.5</v>
          </cell>
        </row>
        <row r="89">
          <cell r="A89">
            <v>556</v>
          </cell>
          <cell r="C89">
            <v>64.2</v>
          </cell>
        </row>
        <row r="90">
          <cell r="A90">
            <v>558</v>
          </cell>
          <cell r="B90">
            <v>796.4</v>
          </cell>
          <cell r="C90">
            <v>657.3</v>
          </cell>
          <cell r="D90">
            <v>413.4</v>
          </cell>
          <cell r="E90">
            <v>390</v>
          </cell>
          <cell r="F90">
            <v>414.9</v>
          </cell>
          <cell r="G90">
            <v>173.8</v>
          </cell>
          <cell r="H90">
            <v>90.5</v>
          </cell>
          <cell r="I90">
            <v>476.5</v>
          </cell>
          <cell r="J90">
            <v>285.4</v>
          </cell>
          <cell r="K90">
            <v>320.1</v>
          </cell>
          <cell r="L90">
            <v>291</v>
          </cell>
          <cell r="M90">
            <v>73.2</v>
          </cell>
        </row>
        <row r="91">
          <cell r="A91">
            <v>560</v>
          </cell>
          <cell r="C91">
            <v>1.5</v>
          </cell>
          <cell r="D91">
            <v>30.1</v>
          </cell>
          <cell r="I91">
            <v>657.2</v>
          </cell>
        </row>
        <row r="92">
          <cell r="A92">
            <v>563</v>
          </cell>
          <cell r="B92">
            <v>0</v>
          </cell>
          <cell r="C92">
            <v>0</v>
          </cell>
          <cell r="D92">
            <v>198</v>
          </cell>
          <cell r="E92">
            <v>0</v>
          </cell>
          <cell r="F92">
            <v>0</v>
          </cell>
          <cell r="G92">
            <v>0</v>
          </cell>
          <cell r="H92">
            <v>0</v>
          </cell>
          <cell r="I92">
            <v>0</v>
          </cell>
          <cell r="J92">
            <v>0</v>
          </cell>
          <cell r="K92">
            <v>0</v>
          </cell>
          <cell r="L92">
            <v>0</v>
          </cell>
          <cell r="M92">
            <v>0</v>
          </cell>
          <cell r="N92">
            <v>0</v>
          </cell>
          <cell r="O92">
            <v>0</v>
          </cell>
          <cell r="P92">
            <v>0</v>
          </cell>
        </row>
        <row r="93">
          <cell r="A93">
            <v>564</v>
          </cell>
          <cell r="D93">
            <v>754.1</v>
          </cell>
        </row>
        <row r="94">
          <cell r="A94">
            <v>565</v>
          </cell>
          <cell r="B94">
            <v>19</v>
          </cell>
          <cell r="C94">
            <v>529</v>
          </cell>
          <cell r="D94">
            <v>0</v>
          </cell>
          <cell r="E94">
            <v>0</v>
          </cell>
          <cell r="F94">
            <v>0</v>
          </cell>
          <cell r="G94">
            <v>0</v>
          </cell>
          <cell r="H94">
            <v>0</v>
          </cell>
          <cell r="I94">
            <v>0</v>
          </cell>
          <cell r="J94">
            <v>0</v>
          </cell>
          <cell r="K94">
            <v>0</v>
          </cell>
          <cell r="L94">
            <v>0</v>
          </cell>
          <cell r="M94">
            <v>0</v>
          </cell>
          <cell r="N94">
            <v>0</v>
          </cell>
          <cell r="O94">
            <v>0</v>
          </cell>
          <cell r="P94">
            <v>0</v>
          </cell>
        </row>
        <row r="95">
          <cell r="A95">
            <v>567</v>
          </cell>
          <cell r="B95">
            <v>78.8</v>
          </cell>
          <cell r="C95">
            <v>1280</v>
          </cell>
          <cell r="D95">
            <v>1755.6</v>
          </cell>
          <cell r="E95">
            <v>1538.9</v>
          </cell>
          <cell r="F95">
            <v>900.9</v>
          </cell>
          <cell r="G95">
            <v>1376.5</v>
          </cell>
          <cell r="H95">
            <v>1549.9</v>
          </cell>
          <cell r="I95">
            <v>392.4</v>
          </cell>
          <cell r="J95">
            <v>178.2</v>
          </cell>
          <cell r="K95">
            <v>442.5</v>
          </cell>
          <cell r="L95">
            <v>134.6</v>
          </cell>
          <cell r="M95">
            <v>1745.3</v>
          </cell>
        </row>
        <row r="96">
          <cell r="A96">
            <v>571</v>
          </cell>
          <cell r="M96">
            <v>148.4</v>
          </cell>
        </row>
        <row r="97">
          <cell r="A97">
            <v>581</v>
          </cell>
          <cell r="B97">
            <v>0</v>
          </cell>
          <cell r="C97">
            <v>0</v>
          </cell>
          <cell r="D97">
            <v>0</v>
          </cell>
          <cell r="E97">
            <v>0</v>
          </cell>
          <cell r="F97">
            <v>0</v>
          </cell>
          <cell r="G97">
            <v>0</v>
          </cell>
          <cell r="H97">
            <v>0</v>
          </cell>
          <cell r="I97">
            <v>0</v>
          </cell>
          <cell r="J97">
            <v>0</v>
          </cell>
          <cell r="K97">
            <v>0</v>
          </cell>
          <cell r="L97">
            <v>0</v>
          </cell>
          <cell r="M97">
            <v>4032</v>
          </cell>
          <cell r="N97">
            <v>0</v>
          </cell>
          <cell r="O97">
            <v>0</v>
          </cell>
          <cell r="P97">
            <v>0</v>
          </cell>
        </row>
        <row r="98">
          <cell r="A98">
            <v>582</v>
          </cell>
          <cell r="I98">
            <v>184.8</v>
          </cell>
        </row>
        <row r="99">
          <cell r="A99">
            <v>584</v>
          </cell>
          <cell r="B99">
            <v>6040.7</v>
          </cell>
          <cell r="C99">
            <v>7595.9</v>
          </cell>
          <cell r="D99">
            <v>3496.2</v>
          </cell>
          <cell r="E99">
            <v>5256.9</v>
          </cell>
          <cell r="F99">
            <v>5238</v>
          </cell>
          <cell r="G99">
            <v>3492.1</v>
          </cell>
          <cell r="H99">
            <v>686.3</v>
          </cell>
          <cell r="I99">
            <v>5517.5</v>
          </cell>
          <cell r="J99">
            <v>4733</v>
          </cell>
          <cell r="K99">
            <v>4440</v>
          </cell>
          <cell r="L99">
            <v>1233</v>
          </cell>
        </row>
        <row r="100">
          <cell r="A100">
            <v>585</v>
          </cell>
          <cell r="C100">
            <v>89.1</v>
          </cell>
          <cell r="D100">
            <v>719.5</v>
          </cell>
          <cell r="E100">
            <v>884.1</v>
          </cell>
          <cell r="I100">
            <v>145.7</v>
          </cell>
          <cell r="J100">
            <v>1</v>
          </cell>
          <cell r="K100">
            <v>118</v>
          </cell>
          <cell r="L100">
            <v>17</v>
          </cell>
          <cell r="M100">
            <v>162.2</v>
          </cell>
          <cell r="O100">
            <v>1</v>
          </cell>
        </row>
        <row r="101">
          <cell r="A101">
            <v>587</v>
          </cell>
          <cell r="B101">
            <v>94.5</v>
          </cell>
        </row>
        <row r="102">
          <cell r="A102">
            <v>592</v>
          </cell>
          <cell r="M102">
            <v>150.2</v>
          </cell>
        </row>
        <row r="103">
          <cell r="A103">
            <v>595</v>
          </cell>
          <cell r="M103">
            <v>209.7</v>
          </cell>
        </row>
        <row r="104">
          <cell r="A104">
            <v>600</v>
          </cell>
          <cell r="D104">
            <v>4883.2</v>
          </cell>
        </row>
        <row r="105">
          <cell r="A105">
            <v>604</v>
          </cell>
          <cell r="B105">
            <v>642.4</v>
          </cell>
          <cell r="I105">
            <v>0.6</v>
          </cell>
        </row>
        <row r="106">
          <cell r="A106">
            <v>612</v>
          </cell>
          <cell r="M106">
            <v>316.5</v>
          </cell>
        </row>
        <row r="107">
          <cell r="A107">
            <v>614</v>
          </cell>
          <cell r="B107">
            <v>4178</v>
          </cell>
          <cell r="C107">
            <v>2343</v>
          </cell>
          <cell r="D107">
            <v>1376</v>
          </cell>
          <cell r="E107">
            <v>1824</v>
          </cell>
          <cell r="F107">
            <v>2120</v>
          </cell>
          <cell r="G107">
            <v>966</v>
          </cell>
          <cell r="H107">
            <v>671</v>
          </cell>
          <cell r="I107">
            <v>1757</v>
          </cell>
          <cell r="J107">
            <v>1378</v>
          </cell>
          <cell r="K107">
            <v>1271</v>
          </cell>
          <cell r="L107">
            <v>1117</v>
          </cell>
          <cell r="M107">
            <v>0</v>
          </cell>
          <cell r="N107">
            <v>0</v>
          </cell>
          <cell r="O107">
            <v>0</v>
          </cell>
          <cell r="P107">
            <v>1519</v>
          </cell>
        </row>
        <row r="108">
          <cell r="A108">
            <v>615</v>
          </cell>
          <cell r="B108">
            <v>15</v>
          </cell>
          <cell r="C108">
            <v>101</v>
          </cell>
          <cell r="D108">
            <v>0</v>
          </cell>
          <cell r="E108">
            <v>0</v>
          </cell>
          <cell r="F108">
            <v>111</v>
          </cell>
          <cell r="G108">
            <v>0</v>
          </cell>
          <cell r="H108">
            <v>0</v>
          </cell>
          <cell r="I108">
            <v>43</v>
          </cell>
          <cell r="J108">
            <v>5</v>
          </cell>
          <cell r="K108">
            <v>0</v>
          </cell>
          <cell r="L108">
            <v>0</v>
          </cell>
          <cell r="M108">
            <v>0</v>
          </cell>
          <cell r="N108">
            <v>0</v>
          </cell>
          <cell r="O108">
            <v>57</v>
          </cell>
          <cell r="P108">
            <v>0</v>
          </cell>
        </row>
        <row r="109">
          <cell r="A109">
            <v>616</v>
          </cell>
          <cell r="B109">
            <v>103.8</v>
          </cell>
          <cell r="C109">
            <v>507</v>
          </cell>
          <cell r="D109">
            <v>396.7</v>
          </cell>
          <cell r="E109">
            <v>732.6</v>
          </cell>
          <cell r="F109">
            <v>500.6</v>
          </cell>
          <cell r="G109">
            <v>50</v>
          </cell>
          <cell r="I109">
            <v>430.5</v>
          </cell>
          <cell r="J109">
            <v>122</v>
          </cell>
          <cell r="K109">
            <v>475</v>
          </cell>
        </row>
        <row r="110">
          <cell r="A110">
            <v>637</v>
          </cell>
          <cell r="B110">
            <v>5</v>
          </cell>
          <cell r="C110">
            <v>292</v>
          </cell>
          <cell r="D110">
            <v>0</v>
          </cell>
          <cell r="E110">
            <v>0</v>
          </cell>
          <cell r="F110">
            <v>0</v>
          </cell>
          <cell r="G110">
            <v>0</v>
          </cell>
          <cell r="H110">
            <v>0</v>
          </cell>
          <cell r="I110">
            <v>0</v>
          </cell>
          <cell r="J110">
            <v>0</v>
          </cell>
          <cell r="K110">
            <v>0</v>
          </cell>
          <cell r="L110">
            <v>0</v>
          </cell>
          <cell r="M110">
            <v>0</v>
          </cell>
          <cell r="N110">
            <v>0</v>
          </cell>
          <cell r="O110">
            <v>0</v>
          </cell>
          <cell r="P110">
            <v>35</v>
          </cell>
        </row>
        <row r="111">
          <cell r="A111">
            <v>638</v>
          </cell>
          <cell r="M111">
            <v>140.8</v>
          </cell>
        </row>
        <row r="112">
          <cell r="A112">
            <v>644</v>
          </cell>
          <cell r="B112">
            <v>4</v>
          </cell>
          <cell r="C112">
            <v>1860.5</v>
          </cell>
          <cell r="D112">
            <v>98.1</v>
          </cell>
          <cell r="E112">
            <v>214.9</v>
          </cell>
          <cell r="J112">
            <v>17</v>
          </cell>
          <cell r="K112">
            <v>5</v>
          </cell>
          <cell r="O112">
            <v>1097</v>
          </cell>
        </row>
        <row r="113">
          <cell r="A113">
            <v>645</v>
          </cell>
          <cell r="C113">
            <v>868.2</v>
          </cell>
          <cell r="D113">
            <v>58</v>
          </cell>
          <cell r="E113">
            <v>83.5</v>
          </cell>
          <cell r="F113">
            <v>53.3</v>
          </cell>
          <cell r="G113">
            <v>28.2</v>
          </cell>
          <cell r="I113">
            <v>25.8</v>
          </cell>
          <cell r="J113">
            <v>37.4</v>
          </cell>
          <cell r="K113">
            <v>28.2</v>
          </cell>
          <cell r="L113">
            <v>28</v>
          </cell>
          <cell r="M113">
            <v>44.7</v>
          </cell>
        </row>
        <row r="114">
          <cell r="A114">
            <v>647</v>
          </cell>
          <cell r="B114">
            <v>620.1</v>
          </cell>
          <cell r="C114">
            <v>691.3</v>
          </cell>
          <cell r="H114">
            <v>812.1</v>
          </cell>
          <cell r="L114">
            <v>1240.7</v>
          </cell>
          <cell r="O114">
            <v>19.8</v>
          </cell>
        </row>
        <row r="115">
          <cell r="A115">
            <v>656</v>
          </cell>
          <cell r="B115">
            <v>3</v>
          </cell>
          <cell r="C115">
            <v>40</v>
          </cell>
          <cell r="D115">
            <v>188</v>
          </cell>
          <cell r="E115">
            <v>184</v>
          </cell>
          <cell r="F115">
            <v>148</v>
          </cell>
          <cell r="G115">
            <v>35</v>
          </cell>
          <cell r="H115">
            <v>0</v>
          </cell>
          <cell r="I115">
            <v>288</v>
          </cell>
          <cell r="J115">
            <v>96</v>
          </cell>
          <cell r="K115">
            <v>99</v>
          </cell>
          <cell r="L115">
            <v>169</v>
          </cell>
          <cell r="M115">
            <v>168</v>
          </cell>
          <cell r="N115">
            <v>0</v>
          </cell>
          <cell r="O115">
            <v>0</v>
          </cell>
          <cell r="P115">
            <v>0</v>
          </cell>
        </row>
        <row r="116">
          <cell r="A116">
            <v>660</v>
          </cell>
          <cell r="D116">
            <v>114.2</v>
          </cell>
          <cell r="F116">
            <v>3</v>
          </cell>
          <cell r="I116">
            <v>3</v>
          </cell>
          <cell r="K116">
            <v>399.3</v>
          </cell>
        </row>
        <row r="117">
          <cell r="A117">
            <v>662</v>
          </cell>
          <cell r="B117">
            <v>275</v>
          </cell>
          <cell r="C117">
            <v>0</v>
          </cell>
          <cell r="D117">
            <v>0</v>
          </cell>
          <cell r="E117">
            <v>0</v>
          </cell>
          <cell r="F117">
            <v>0</v>
          </cell>
          <cell r="G117">
            <v>0</v>
          </cell>
          <cell r="H117">
            <v>0</v>
          </cell>
          <cell r="I117">
            <v>4</v>
          </cell>
          <cell r="J117">
            <v>0</v>
          </cell>
          <cell r="K117">
            <v>0</v>
          </cell>
          <cell r="L117">
            <v>12</v>
          </cell>
          <cell r="M117">
            <v>0</v>
          </cell>
          <cell r="N117">
            <v>0</v>
          </cell>
          <cell r="O117">
            <v>0</v>
          </cell>
          <cell r="P117">
            <v>0</v>
          </cell>
        </row>
        <row r="118">
          <cell r="A118">
            <v>668</v>
          </cell>
          <cell r="C118">
            <v>800.8</v>
          </cell>
          <cell r="L118">
            <v>1392.6</v>
          </cell>
          <cell r="M118">
            <v>275.6</v>
          </cell>
          <cell r="O118">
            <v>15</v>
          </cell>
        </row>
        <row r="119">
          <cell r="A119">
            <v>674</v>
          </cell>
          <cell r="M119">
            <v>199.8</v>
          </cell>
        </row>
        <row r="120">
          <cell r="A120">
            <v>675</v>
          </cell>
          <cell r="B120">
            <v>8067.8</v>
          </cell>
          <cell r="C120">
            <v>5791.4</v>
          </cell>
          <cell r="D120">
            <v>5513.3</v>
          </cell>
          <cell r="E120">
            <v>6089.4</v>
          </cell>
          <cell r="F120">
            <v>7845.4</v>
          </cell>
          <cell r="G120">
            <v>4493.5</v>
          </cell>
          <cell r="H120">
            <v>2984</v>
          </cell>
          <cell r="I120">
            <v>7988.2</v>
          </cell>
          <cell r="J120">
            <v>4434.2</v>
          </cell>
          <cell r="K120">
            <v>4365.5</v>
          </cell>
          <cell r="L120">
            <v>4309.3</v>
          </cell>
          <cell r="M120">
            <v>8323.5</v>
          </cell>
          <cell r="O120">
            <v>1</v>
          </cell>
        </row>
        <row r="121">
          <cell r="A121">
            <v>676</v>
          </cell>
          <cell r="B121">
            <v>336.4</v>
          </cell>
          <cell r="C121">
            <v>323.6</v>
          </cell>
          <cell r="D121">
            <v>722.8</v>
          </cell>
          <cell r="E121">
            <v>978.9</v>
          </cell>
          <cell r="F121">
            <v>2483.8</v>
          </cell>
          <cell r="G121">
            <v>4150.2</v>
          </cell>
          <cell r="H121">
            <v>87.3</v>
          </cell>
          <cell r="I121">
            <v>874.5</v>
          </cell>
          <cell r="J121">
            <v>544.6</v>
          </cell>
          <cell r="K121">
            <v>233.4</v>
          </cell>
          <cell r="L121">
            <v>1151.1</v>
          </cell>
          <cell r="M121">
            <v>1565.2</v>
          </cell>
        </row>
        <row r="122">
          <cell r="A122">
            <v>677</v>
          </cell>
          <cell r="B122">
            <v>0</v>
          </cell>
          <cell r="C122">
            <v>0</v>
          </cell>
          <cell r="D122">
            <v>0</v>
          </cell>
          <cell r="E122">
            <v>0</v>
          </cell>
          <cell r="F122">
            <v>0</v>
          </cell>
          <cell r="G122">
            <v>0</v>
          </cell>
          <cell r="H122">
            <v>152</v>
          </cell>
          <cell r="I122">
            <v>4</v>
          </cell>
          <cell r="J122">
            <v>0</v>
          </cell>
          <cell r="K122">
            <v>97</v>
          </cell>
          <cell r="L122">
            <v>0</v>
          </cell>
          <cell r="M122">
            <v>0</v>
          </cell>
          <cell r="N122">
            <v>0</v>
          </cell>
          <cell r="O122">
            <v>18</v>
          </cell>
          <cell r="P122">
            <v>0</v>
          </cell>
        </row>
        <row r="123">
          <cell r="A123">
            <v>678</v>
          </cell>
          <cell r="B123">
            <v>372.4</v>
          </cell>
          <cell r="C123">
            <v>1</v>
          </cell>
          <cell r="D123">
            <v>191.8</v>
          </cell>
          <cell r="E123">
            <v>426</v>
          </cell>
          <cell r="F123">
            <v>4317.5</v>
          </cell>
          <cell r="G123">
            <v>109.3</v>
          </cell>
          <cell r="H123">
            <v>235.8</v>
          </cell>
          <cell r="I123">
            <v>237.8</v>
          </cell>
          <cell r="L123">
            <v>204.3</v>
          </cell>
          <cell r="M123">
            <v>281.3</v>
          </cell>
        </row>
        <row r="124">
          <cell r="A124">
            <v>684</v>
          </cell>
          <cell r="E124">
            <v>12</v>
          </cell>
          <cell r="F124">
            <v>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p"/>
    </sheetNames>
    <sheetDataSet>
      <sheetData sheetId="0">
        <row r="1">
          <cell r="A1" t="str">
            <v>Dept</v>
          </cell>
          <cell r="B1" t="str">
            <v>type01</v>
          </cell>
          <cell r="C1" t="str">
            <v>type02</v>
          </cell>
          <cell r="D1" t="str">
            <v>type03</v>
          </cell>
          <cell r="E1" t="str">
            <v>type04</v>
          </cell>
          <cell r="F1" t="str">
            <v>type05</v>
          </cell>
          <cell r="G1" t="str">
            <v>type06</v>
          </cell>
        </row>
        <row r="2">
          <cell r="A2">
            <v>1</v>
          </cell>
          <cell r="B2">
            <v>57</v>
          </cell>
          <cell r="C2">
            <v>0</v>
          </cell>
          <cell r="D2">
            <v>1553</v>
          </cell>
          <cell r="E2">
            <v>0</v>
          </cell>
          <cell r="F2">
            <v>21</v>
          </cell>
          <cell r="G2">
            <v>0</v>
          </cell>
        </row>
        <row r="3">
          <cell r="A3">
            <v>2</v>
          </cell>
          <cell r="B3">
            <v>45</v>
          </cell>
          <cell r="D3">
            <v>496</v>
          </cell>
        </row>
        <row r="4">
          <cell r="A4">
            <v>5</v>
          </cell>
          <cell r="D4">
            <v>95</v>
          </cell>
          <cell r="F4">
            <v>2</v>
          </cell>
        </row>
        <row r="5">
          <cell r="A5">
            <v>12</v>
          </cell>
          <cell r="B5">
            <v>0</v>
          </cell>
          <cell r="C5">
            <v>0</v>
          </cell>
          <cell r="D5">
            <v>0</v>
          </cell>
          <cell r="E5">
            <v>0</v>
          </cell>
          <cell r="F5">
            <v>76</v>
          </cell>
          <cell r="G5">
            <v>0</v>
          </cell>
        </row>
        <row r="6">
          <cell r="A6">
            <v>40</v>
          </cell>
          <cell r="B6">
            <v>37</v>
          </cell>
          <cell r="D6">
            <v>887</v>
          </cell>
          <cell r="F6">
            <v>162</v>
          </cell>
        </row>
        <row r="7">
          <cell r="A7">
            <v>48</v>
          </cell>
          <cell r="B7">
            <v>98</v>
          </cell>
          <cell r="C7">
            <v>0</v>
          </cell>
          <cell r="D7">
            <v>1507</v>
          </cell>
          <cell r="E7">
            <v>0</v>
          </cell>
          <cell r="F7">
            <v>510</v>
          </cell>
          <cell r="G7">
            <v>0</v>
          </cell>
        </row>
        <row r="8">
          <cell r="A8">
            <v>50</v>
          </cell>
          <cell r="B8">
            <v>55</v>
          </cell>
          <cell r="D8">
            <v>792</v>
          </cell>
          <cell r="F8">
            <v>348</v>
          </cell>
        </row>
        <row r="9">
          <cell r="A9">
            <v>54</v>
          </cell>
          <cell r="B9">
            <v>11</v>
          </cell>
          <cell r="C9">
            <v>0</v>
          </cell>
          <cell r="D9">
            <v>357</v>
          </cell>
          <cell r="E9">
            <v>0</v>
          </cell>
          <cell r="F9">
            <v>231</v>
          </cell>
          <cell r="G9">
            <v>0</v>
          </cell>
        </row>
        <row r="10">
          <cell r="A10">
            <v>55</v>
          </cell>
          <cell r="B10">
            <v>7</v>
          </cell>
          <cell r="D10">
            <v>107</v>
          </cell>
          <cell r="F10">
            <v>29</v>
          </cell>
        </row>
        <row r="11">
          <cell r="A11">
            <v>58</v>
          </cell>
          <cell r="B11">
            <v>2335</v>
          </cell>
          <cell r="C11">
            <v>632</v>
          </cell>
          <cell r="D11">
            <v>40814</v>
          </cell>
          <cell r="E11">
            <v>8773</v>
          </cell>
          <cell r="F11">
            <v>17051</v>
          </cell>
          <cell r="G11">
            <v>4430</v>
          </cell>
        </row>
        <row r="12">
          <cell r="A12">
            <v>61</v>
          </cell>
          <cell r="B12">
            <v>48</v>
          </cell>
          <cell r="C12">
            <v>0</v>
          </cell>
          <cell r="D12">
            <v>1742</v>
          </cell>
          <cell r="E12">
            <v>0</v>
          </cell>
          <cell r="F12">
            <v>0</v>
          </cell>
          <cell r="G12">
            <v>0</v>
          </cell>
        </row>
        <row r="13">
          <cell r="A13">
            <v>63</v>
          </cell>
          <cell r="B13">
            <v>245</v>
          </cell>
          <cell r="D13">
            <v>5823</v>
          </cell>
          <cell r="F13">
            <v>26</v>
          </cell>
        </row>
        <row r="14">
          <cell r="A14">
            <v>75</v>
          </cell>
          <cell r="B14">
            <v>2</v>
          </cell>
          <cell r="D14">
            <v>22</v>
          </cell>
          <cell r="F14">
            <v>19</v>
          </cell>
        </row>
        <row r="15">
          <cell r="A15">
            <v>76</v>
          </cell>
          <cell r="B15">
            <v>392</v>
          </cell>
          <cell r="D15">
            <v>17491</v>
          </cell>
          <cell r="F15">
            <v>4144</v>
          </cell>
        </row>
        <row r="16">
          <cell r="A16">
            <v>116</v>
          </cell>
          <cell r="B16">
            <v>11</v>
          </cell>
          <cell r="C16">
            <v>0</v>
          </cell>
          <cell r="D16">
            <v>0</v>
          </cell>
          <cell r="E16">
            <v>0</v>
          </cell>
          <cell r="F16">
            <v>1521</v>
          </cell>
          <cell r="G16">
            <v>0</v>
          </cell>
        </row>
        <row r="17">
          <cell r="A17">
            <v>119</v>
          </cell>
          <cell r="B17">
            <v>153</v>
          </cell>
          <cell r="D17">
            <v>3701</v>
          </cell>
          <cell r="E17">
            <v>3</v>
          </cell>
          <cell r="F17">
            <v>27</v>
          </cell>
        </row>
        <row r="18">
          <cell r="A18">
            <v>124</v>
          </cell>
          <cell r="B18">
            <v>29</v>
          </cell>
          <cell r="C18">
            <v>0</v>
          </cell>
          <cell r="D18">
            <v>0</v>
          </cell>
          <cell r="E18">
            <v>0</v>
          </cell>
          <cell r="F18">
            <v>728</v>
          </cell>
          <cell r="G18">
            <v>0</v>
          </cell>
        </row>
        <row r="19">
          <cell r="A19">
            <v>131</v>
          </cell>
          <cell r="B19">
            <v>10</v>
          </cell>
          <cell r="D19">
            <v>151</v>
          </cell>
          <cell r="F19">
            <v>85</v>
          </cell>
        </row>
        <row r="20">
          <cell r="A20">
            <v>146</v>
          </cell>
          <cell r="B20">
            <v>32</v>
          </cell>
          <cell r="D20">
            <v>223</v>
          </cell>
        </row>
        <row r="21">
          <cell r="A21">
            <v>180</v>
          </cell>
          <cell r="B21">
            <v>822</v>
          </cell>
          <cell r="C21">
            <v>0</v>
          </cell>
          <cell r="D21">
            <v>14725</v>
          </cell>
          <cell r="E21">
            <v>0</v>
          </cell>
          <cell r="F21">
            <v>6333</v>
          </cell>
          <cell r="G21">
            <v>0</v>
          </cell>
        </row>
        <row r="22">
          <cell r="A22">
            <v>185</v>
          </cell>
          <cell r="B22">
            <v>304</v>
          </cell>
          <cell r="D22">
            <v>3615</v>
          </cell>
          <cell r="F22">
            <v>95</v>
          </cell>
        </row>
        <row r="23">
          <cell r="A23">
            <v>190</v>
          </cell>
          <cell r="B23">
            <v>4522</v>
          </cell>
          <cell r="D23">
            <v>34085</v>
          </cell>
          <cell r="F23">
            <v>38921</v>
          </cell>
        </row>
        <row r="24">
          <cell r="A24">
            <v>328</v>
          </cell>
          <cell r="B24">
            <v>0</v>
          </cell>
          <cell r="C24">
            <v>0</v>
          </cell>
          <cell r="D24">
            <v>78</v>
          </cell>
          <cell r="E24">
            <v>0</v>
          </cell>
          <cell r="F24">
            <v>1</v>
          </cell>
          <cell r="G24">
            <v>0</v>
          </cell>
        </row>
        <row r="25">
          <cell r="A25">
            <v>379</v>
          </cell>
          <cell r="B25">
            <v>2</v>
          </cell>
          <cell r="C25">
            <v>0</v>
          </cell>
          <cell r="D25">
            <v>127</v>
          </cell>
          <cell r="E25">
            <v>0</v>
          </cell>
          <cell r="F25">
            <v>0</v>
          </cell>
          <cell r="G25">
            <v>0</v>
          </cell>
        </row>
        <row r="26">
          <cell r="A26">
            <v>392</v>
          </cell>
          <cell r="B26">
            <v>88</v>
          </cell>
          <cell r="C26">
            <v>1</v>
          </cell>
          <cell r="D26">
            <v>2999</v>
          </cell>
          <cell r="E26">
            <v>26</v>
          </cell>
          <cell r="F26">
            <v>2519</v>
          </cell>
          <cell r="G26">
            <v>17</v>
          </cell>
        </row>
        <row r="27">
          <cell r="A27">
            <v>422</v>
          </cell>
          <cell r="B27">
            <v>4</v>
          </cell>
          <cell r="D27">
            <v>127</v>
          </cell>
          <cell r="F27">
            <v>8669</v>
          </cell>
        </row>
        <row r="28">
          <cell r="A28">
            <v>424</v>
          </cell>
          <cell r="B28">
            <v>11</v>
          </cell>
          <cell r="C28">
            <v>0</v>
          </cell>
          <cell r="D28">
            <v>229</v>
          </cell>
          <cell r="E28">
            <v>0</v>
          </cell>
          <cell r="F28">
            <v>79</v>
          </cell>
          <cell r="G28">
            <v>0</v>
          </cell>
        </row>
        <row r="29">
          <cell r="A29">
            <v>426</v>
          </cell>
          <cell r="B29">
            <v>332</v>
          </cell>
          <cell r="D29">
            <v>10547</v>
          </cell>
          <cell r="F29">
            <v>37</v>
          </cell>
        </row>
        <row r="30">
          <cell r="A30">
            <v>427</v>
          </cell>
          <cell r="B30">
            <v>213</v>
          </cell>
          <cell r="D30">
            <v>1798</v>
          </cell>
          <cell r="F30">
            <v>283</v>
          </cell>
        </row>
        <row r="31">
          <cell r="A31">
            <v>429</v>
          </cell>
          <cell r="B31">
            <v>1</v>
          </cell>
          <cell r="D31">
            <v>184</v>
          </cell>
        </row>
        <row r="32">
          <cell r="A32">
            <v>439</v>
          </cell>
          <cell r="F32">
            <v>1301</v>
          </cell>
          <cell r="G32">
            <v>1069</v>
          </cell>
        </row>
        <row r="33">
          <cell r="A33">
            <v>440</v>
          </cell>
          <cell r="B33">
            <v>16</v>
          </cell>
          <cell r="D33">
            <v>499</v>
          </cell>
          <cell r="F33">
            <v>38</v>
          </cell>
        </row>
        <row r="34">
          <cell r="A34">
            <v>447</v>
          </cell>
          <cell r="B34">
            <v>95</v>
          </cell>
          <cell r="C34">
            <v>0</v>
          </cell>
          <cell r="D34">
            <v>238</v>
          </cell>
          <cell r="E34">
            <v>0</v>
          </cell>
          <cell r="F34">
            <v>1894</v>
          </cell>
          <cell r="G34">
            <v>0</v>
          </cell>
        </row>
        <row r="35">
          <cell r="A35">
            <v>448</v>
          </cell>
          <cell r="F35">
            <v>98</v>
          </cell>
        </row>
        <row r="36">
          <cell r="A36">
            <v>452</v>
          </cell>
          <cell r="B36">
            <v>6</v>
          </cell>
          <cell r="C36">
            <v>0</v>
          </cell>
          <cell r="D36">
            <v>155</v>
          </cell>
          <cell r="E36">
            <v>0</v>
          </cell>
          <cell r="F36">
            <v>167</v>
          </cell>
          <cell r="G36">
            <v>0</v>
          </cell>
        </row>
        <row r="37">
          <cell r="A37">
            <v>454</v>
          </cell>
          <cell r="B37">
            <v>239</v>
          </cell>
          <cell r="D37">
            <v>3458</v>
          </cell>
          <cell r="F37">
            <v>553</v>
          </cell>
        </row>
        <row r="38">
          <cell r="A38">
            <v>456</v>
          </cell>
          <cell r="B38">
            <v>0</v>
          </cell>
          <cell r="C38">
            <v>0</v>
          </cell>
          <cell r="D38">
            <v>73</v>
          </cell>
          <cell r="E38">
            <v>0</v>
          </cell>
          <cell r="F38">
            <v>0</v>
          </cell>
          <cell r="G38">
            <v>0</v>
          </cell>
        </row>
        <row r="39">
          <cell r="A39">
            <v>458</v>
          </cell>
          <cell r="B39">
            <v>1</v>
          </cell>
          <cell r="C39">
            <v>0</v>
          </cell>
          <cell r="D39">
            <v>47</v>
          </cell>
          <cell r="E39">
            <v>0</v>
          </cell>
          <cell r="F39">
            <v>10</v>
          </cell>
          <cell r="G39">
            <v>0</v>
          </cell>
        </row>
        <row r="40">
          <cell r="A40">
            <v>459</v>
          </cell>
          <cell r="B40">
            <v>91</v>
          </cell>
          <cell r="C40">
            <v>0</v>
          </cell>
          <cell r="D40">
            <v>786</v>
          </cell>
          <cell r="E40">
            <v>0</v>
          </cell>
          <cell r="F40">
            <v>363</v>
          </cell>
          <cell r="G40">
            <v>0</v>
          </cell>
        </row>
        <row r="41">
          <cell r="A41">
            <v>460</v>
          </cell>
          <cell r="B41">
            <v>204</v>
          </cell>
          <cell r="D41">
            <v>3138</v>
          </cell>
          <cell r="F41">
            <v>1102</v>
          </cell>
        </row>
        <row r="42">
          <cell r="A42">
            <v>461</v>
          </cell>
          <cell r="B42">
            <v>36</v>
          </cell>
          <cell r="C42">
            <v>0</v>
          </cell>
          <cell r="D42">
            <v>735</v>
          </cell>
          <cell r="E42">
            <v>0</v>
          </cell>
          <cell r="F42">
            <v>1</v>
          </cell>
          <cell r="G42">
            <v>0</v>
          </cell>
        </row>
        <row r="43">
          <cell r="A43">
            <v>462</v>
          </cell>
          <cell r="B43">
            <v>1</v>
          </cell>
          <cell r="C43">
            <v>0</v>
          </cell>
          <cell r="D43">
            <v>0</v>
          </cell>
          <cell r="E43">
            <v>0</v>
          </cell>
          <cell r="F43">
            <v>280</v>
          </cell>
          <cell r="G43">
            <v>0</v>
          </cell>
        </row>
        <row r="44">
          <cell r="A44">
            <v>463</v>
          </cell>
          <cell r="B44">
            <v>0</v>
          </cell>
          <cell r="C44">
            <v>0</v>
          </cell>
          <cell r="D44">
            <v>0</v>
          </cell>
          <cell r="E44">
            <v>0</v>
          </cell>
          <cell r="F44">
            <v>339</v>
          </cell>
          <cell r="G44">
            <v>0</v>
          </cell>
        </row>
        <row r="45">
          <cell r="A45">
            <v>464</v>
          </cell>
          <cell r="B45">
            <v>20</v>
          </cell>
          <cell r="C45">
            <v>0</v>
          </cell>
          <cell r="D45">
            <v>650</v>
          </cell>
          <cell r="E45">
            <v>0</v>
          </cell>
          <cell r="F45">
            <v>0</v>
          </cell>
          <cell r="G45">
            <v>0</v>
          </cell>
        </row>
        <row r="46">
          <cell r="A46">
            <v>466</v>
          </cell>
          <cell r="B46">
            <v>271</v>
          </cell>
          <cell r="C46">
            <v>0</v>
          </cell>
          <cell r="D46">
            <v>1229</v>
          </cell>
          <cell r="E46">
            <v>0</v>
          </cell>
          <cell r="F46">
            <v>1163</v>
          </cell>
          <cell r="G46">
            <v>0</v>
          </cell>
        </row>
        <row r="47">
          <cell r="A47">
            <v>467</v>
          </cell>
          <cell r="B47">
            <v>272</v>
          </cell>
          <cell r="D47">
            <v>4985</v>
          </cell>
          <cell r="F47">
            <v>61</v>
          </cell>
        </row>
        <row r="48">
          <cell r="A48">
            <v>469</v>
          </cell>
          <cell r="B48">
            <v>3</v>
          </cell>
          <cell r="C48">
            <v>0</v>
          </cell>
          <cell r="D48">
            <v>52</v>
          </cell>
          <cell r="E48">
            <v>0</v>
          </cell>
          <cell r="F48">
            <v>4</v>
          </cell>
          <cell r="G48">
            <v>0</v>
          </cell>
        </row>
        <row r="49">
          <cell r="A49">
            <v>470</v>
          </cell>
          <cell r="B49">
            <v>131</v>
          </cell>
          <cell r="D49">
            <v>1902</v>
          </cell>
          <cell r="F49">
            <v>1295</v>
          </cell>
        </row>
        <row r="50">
          <cell r="A50">
            <v>471</v>
          </cell>
          <cell r="B50">
            <v>10</v>
          </cell>
          <cell r="D50">
            <v>171</v>
          </cell>
        </row>
        <row r="51">
          <cell r="A51">
            <v>472</v>
          </cell>
          <cell r="B51">
            <v>84</v>
          </cell>
          <cell r="D51">
            <v>1928</v>
          </cell>
          <cell r="F51">
            <v>190</v>
          </cell>
        </row>
        <row r="52">
          <cell r="A52">
            <v>474</v>
          </cell>
          <cell r="D52">
            <v>14</v>
          </cell>
          <cell r="F52">
            <v>27</v>
          </cell>
        </row>
        <row r="53">
          <cell r="A53">
            <v>476</v>
          </cell>
          <cell r="B53">
            <v>10</v>
          </cell>
          <cell r="D53">
            <v>290</v>
          </cell>
          <cell r="F53">
            <v>137</v>
          </cell>
        </row>
        <row r="54">
          <cell r="A54">
            <v>477</v>
          </cell>
          <cell r="B54">
            <v>1</v>
          </cell>
          <cell r="D54">
            <v>40</v>
          </cell>
          <cell r="F54">
            <v>67</v>
          </cell>
        </row>
        <row r="55">
          <cell r="A55">
            <v>478</v>
          </cell>
          <cell r="D55">
            <v>5</v>
          </cell>
          <cell r="F55">
            <v>39</v>
          </cell>
        </row>
        <row r="56">
          <cell r="A56">
            <v>479</v>
          </cell>
          <cell r="B56">
            <v>9</v>
          </cell>
          <cell r="C56">
            <v>0</v>
          </cell>
          <cell r="D56">
            <v>524</v>
          </cell>
          <cell r="E56">
            <v>0</v>
          </cell>
          <cell r="F56">
            <v>271</v>
          </cell>
          <cell r="G56">
            <v>0</v>
          </cell>
        </row>
        <row r="57">
          <cell r="A57">
            <v>480</v>
          </cell>
          <cell r="D57">
            <v>14</v>
          </cell>
          <cell r="F57">
            <v>17</v>
          </cell>
        </row>
        <row r="58">
          <cell r="A58">
            <v>481</v>
          </cell>
          <cell r="B58">
            <v>5</v>
          </cell>
          <cell r="C58">
            <v>0</v>
          </cell>
          <cell r="D58">
            <v>152</v>
          </cell>
          <cell r="E58">
            <v>0</v>
          </cell>
          <cell r="F58">
            <v>0</v>
          </cell>
          <cell r="G58">
            <v>0</v>
          </cell>
        </row>
        <row r="59">
          <cell r="A59">
            <v>482</v>
          </cell>
          <cell r="B59">
            <v>10</v>
          </cell>
          <cell r="C59">
            <v>0</v>
          </cell>
          <cell r="D59">
            <v>193</v>
          </cell>
          <cell r="E59">
            <v>0</v>
          </cell>
          <cell r="F59">
            <v>177</v>
          </cell>
          <cell r="G59">
            <v>0</v>
          </cell>
        </row>
        <row r="60">
          <cell r="A60">
            <v>483</v>
          </cell>
          <cell r="D60">
            <v>28</v>
          </cell>
          <cell r="F60">
            <v>4</v>
          </cell>
        </row>
        <row r="61">
          <cell r="A61">
            <v>484</v>
          </cell>
          <cell r="B61">
            <v>2</v>
          </cell>
          <cell r="D61">
            <v>48</v>
          </cell>
          <cell r="F61">
            <v>24</v>
          </cell>
        </row>
        <row r="62">
          <cell r="A62">
            <v>485</v>
          </cell>
          <cell r="B62">
            <v>92</v>
          </cell>
          <cell r="D62">
            <v>1298</v>
          </cell>
          <cell r="F62">
            <v>7</v>
          </cell>
        </row>
        <row r="63">
          <cell r="A63">
            <v>487</v>
          </cell>
          <cell r="B63">
            <v>4</v>
          </cell>
          <cell r="C63">
            <v>0</v>
          </cell>
          <cell r="D63">
            <v>163</v>
          </cell>
          <cell r="E63">
            <v>0</v>
          </cell>
          <cell r="F63">
            <v>121</v>
          </cell>
          <cell r="G63">
            <v>0</v>
          </cell>
        </row>
        <row r="64">
          <cell r="A64">
            <v>488</v>
          </cell>
          <cell r="B64">
            <v>5</v>
          </cell>
          <cell r="D64">
            <v>149</v>
          </cell>
          <cell r="F64">
            <v>2</v>
          </cell>
        </row>
        <row r="65">
          <cell r="A65">
            <v>489</v>
          </cell>
          <cell r="B65">
            <v>4</v>
          </cell>
          <cell r="D65">
            <v>22</v>
          </cell>
          <cell r="F65">
            <v>48</v>
          </cell>
        </row>
        <row r="66">
          <cell r="A66">
            <v>490</v>
          </cell>
          <cell r="B66">
            <v>4</v>
          </cell>
          <cell r="D66">
            <v>112</v>
          </cell>
          <cell r="F66">
            <v>107</v>
          </cell>
        </row>
        <row r="67">
          <cell r="A67">
            <v>491</v>
          </cell>
          <cell r="B67">
            <v>89</v>
          </cell>
          <cell r="C67">
            <v>0</v>
          </cell>
          <cell r="D67">
            <v>1607</v>
          </cell>
          <cell r="E67">
            <v>0</v>
          </cell>
          <cell r="F67">
            <v>1266</v>
          </cell>
          <cell r="G67">
            <v>0</v>
          </cell>
        </row>
        <row r="68">
          <cell r="A68">
            <v>501</v>
          </cell>
          <cell r="B68">
            <v>47</v>
          </cell>
          <cell r="C68">
            <v>3</v>
          </cell>
          <cell r="D68">
            <v>2134</v>
          </cell>
          <cell r="E68">
            <v>84</v>
          </cell>
          <cell r="F68">
            <v>335</v>
          </cell>
          <cell r="G68">
            <v>30</v>
          </cell>
        </row>
        <row r="69">
          <cell r="A69">
            <v>502</v>
          </cell>
          <cell r="B69">
            <v>35</v>
          </cell>
          <cell r="C69">
            <v>0</v>
          </cell>
          <cell r="D69">
            <v>1228</v>
          </cell>
          <cell r="E69">
            <v>0</v>
          </cell>
          <cell r="F69">
            <v>0</v>
          </cell>
          <cell r="G69">
            <v>0</v>
          </cell>
        </row>
        <row r="70">
          <cell r="A70">
            <v>504</v>
          </cell>
          <cell r="B70">
            <v>1</v>
          </cell>
          <cell r="D70">
            <v>51</v>
          </cell>
        </row>
        <row r="71">
          <cell r="A71">
            <v>509</v>
          </cell>
          <cell r="B71">
            <v>0</v>
          </cell>
          <cell r="C71">
            <v>0</v>
          </cell>
          <cell r="D71">
            <v>51</v>
          </cell>
          <cell r="E71">
            <v>0</v>
          </cell>
          <cell r="F71">
            <v>0</v>
          </cell>
          <cell r="G71">
            <v>0</v>
          </cell>
        </row>
        <row r="72">
          <cell r="A72">
            <v>513</v>
          </cell>
          <cell r="B72">
            <v>31</v>
          </cell>
          <cell r="D72">
            <v>915</v>
          </cell>
        </row>
        <row r="73">
          <cell r="A73">
            <v>514</v>
          </cell>
          <cell r="B73">
            <v>295</v>
          </cell>
          <cell r="D73">
            <v>1861</v>
          </cell>
        </row>
        <row r="74">
          <cell r="A74">
            <v>515</v>
          </cell>
          <cell r="B74">
            <v>5</v>
          </cell>
          <cell r="C74">
            <v>0</v>
          </cell>
          <cell r="D74">
            <v>646</v>
          </cell>
          <cell r="E74">
            <v>0</v>
          </cell>
          <cell r="F74">
            <v>0</v>
          </cell>
          <cell r="G74">
            <v>0</v>
          </cell>
        </row>
        <row r="75">
          <cell r="A75">
            <v>516</v>
          </cell>
          <cell r="B75">
            <v>100</v>
          </cell>
          <cell r="D75">
            <v>1316</v>
          </cell>
        </row>
        <row r="76">
          <cell r="A76">
            <v>517</v>
          </cell>
          <cell r="B76">
            <v>739</v>
          </cell>
          <cell r="D76">
            <v>5209</v>
          </cell>
          <cell r="F76">
            <v>765</v>
          </cell>
        </row>
        <row r="77">
          <cell r="A77">
            <v>518</v>
          </cell>
          <cell r="B77">
            <v>92</v>
          </cell>
          <cell r="D77">
            <v>2615</v>
          </cell>
          <cell r="F77">
            <v>1</v>
          </cell>
        </row>
        <row r="78">
          <cell r="A78">
            <v>519</v>
          </cell>
          <cell r="F78">
            <v>974</v>
          </cell>
        </row>
        <row r="79">
          <cell r="A79">
            <v>521</v>
          </cell>
          <cell r="B79">
            <v>55</v>
          </cell>
          <cell r="D79">
            <v>1504</v>
          </cell>
          <cell r="F79">
            <v>136</v>
          </cell>
        </row>
        <row r="80">
          <cell r="A80">
            <v>524</v>
          </cell>
          <cell r="B80">
            <v>4</v>
          </cell>
          <cell r="D80">
            <v>102</v>
          </cell>
          <cell r="F80">
            <v>1</v>
          </cell>
        </row>
        <row r="81">
          <cell r="A81">
            <v>525</v>
          </cell>
          <cell r="B81">
            <v>8</v>
          </cell>
          <cell r="D81">
            <v>135</v>
          </cell>
        </row>
        <row r="82">
          <cell r="A82">
            <v>530</v>
          </cell>
          <cell r="B82">
            <v>5</v>
          </cell>
          <cell r="C82">
            <v>3</v>
          </cell>
          <cell r="D82">
            <v>298</v>
          </cell>
          <cell r="E82">
            <v>414</v>
          </cell>
        </row>
        <row r="83">
          <cell r="A83">
            <v>531</v>
          </cell>
          <cell r="B83">
            <v>29</v>
          </cell>
          <cell r="D83">
            <v>1047</v>
          </cell>
          <cell r="F83">
            <v>367</v>
          </cell>
        </row>
        <row r="84">
          <cell r="A84">
            <v>532</v>
          </cell>
          <cell r="B84">
            <v>539</v>
          </cell>
          <cell r="D84">
            <v>7672</v>
          </cell>
          <cell r="F84">
            <v>58</v>
          </cell>
        </row>
        <row r="85">
          <cell r="A85">
            <v>535</v>
          </cell>
          <cell r="B85">
            <v>217</v>
          </cell>
          <cell r="C85">
            <v>0</v>
          </cell>
          <cell r="D85">
            <v>3434</v>
          </cell>
          <cell r="E85">
            <v>0</v>
          </cell>
          <cell r="F85">
            <v>0</v>
          </cell>
          <cell r="G85">
            <v>0</v>
          </cell>
        </row>
        <row r="86">
          <cell r="A86">
            <v>540</v>
          </cell>
          <cell r="B86">
            <v>10</v>
          </cell>
          <cell r="C86">
            <v>1</v>
          </cell>
          <cell r="D86">
            <v>645</v>
          </cell>
          <cell r="E86">
            <v>240</v>
          </cell>
          <cell r="F86">
            <v>1</v>
          </cell>
        </row>
        <row r="87">
          <cell r="A87">
            <v>541</v>
          </cell>
          <cell r="B87">
            <v>6</v>
          </cell>
          <cell r="C87">
            <v>2</v>
          </cell>
          <cell r="D87">
            <v>148</v>
          </cell>
          <cell r="E87">
            <v>43</v>
          </cell>
          <cell r="F87">
            <v>84</v>
          </cell>
          <cell r="G87">
            <v>36</v>
          </cell>
        </row>
        <row r="88">
          <cell r="A88">
            <v>556</v>
          </cell>
          <cell r="B88">
            <v>1</v>
          </cell>
          <cell r="D88">
            <v>73</v>
          </cell>
        </row>
        <row r="89">
          <cell r="A89">
            <v>558</v>
          </cell>
          <cell r="B89">
            <v>344</v>
          </cell>
          <cell r="D89">
            <v>3200</v>
          </cell>
          <cell r="F89">
            <v>1158</v>
          </cell>
        </row>
        <row r="90">
          <cell r="A90">
            <v>560</v>
          </cell>
          <cell r="B90">
            <v>8</v>
          </cell>
          <cell r="D90">
            <v>577</v>
          </cell>
          <cell r="F90">
            <v>73</v>
          </cell>
        </row>
        <row r="91">
          <cell r="A91">
            <v>563</v>
          </cell>
          <cell r="B91">
            <v>6</v>
          </cell>
          <cell r="C91">
            <v>1</v>
          </cell>
          <cell r="D91">
            <v>0</v>
          </cell>
          <cell r="E91">
            <v>0</v>
          </cell>
          <cell r="F91">
            <v>167</v>
          </cell>
          <cell r="G91">
            <v>33</v>
          </cell>
        </row>
        <row r="92">
          <cell r="A92">
            <v>564</v>
          </cell>
          <cell r="B92">
            <v>31</v>
          </cell>
          <cell r="D92">
            <v>686</v>
          </cell>
          <cell r="F92">
            <v>62</v>
          </cell>
        </row>
        <row r="93">
          <cell r="A93">
            <v>565</v>
          </cell>
          <cell r="B93">
            <v>33</v>
          </cell>
          <cell r="C93">
            <v>0</v>
          </cell>
          <cell r="D93">
            <v>109</v>
          </cell>
          <cell r="E93">
            <v>0</v>
          </cell>
          <cell r="F93">
            <v>414</v>
          </cell>
          <cell r="G93">
            <v>0</v>
          </cell>
        </row>
        <row r="94">
          <cell r="A94">
            <v>567</v>
          </cell>
          <cell r="B94">
            <v>339</v>
          </cell>
          <cell r="D94">
            <v>12153</v>
          </cell>
          <cell r="F94">
            <v>19</v>
          </cell>
        </row>
        <row r="95">
          <cell r="A95">
            <v>571</v>
          </cell>
          <cell r="B95">
            <v>4</v>
          </cell>
          <cell r="D95">
            <v>68</v>
          </cell>
          <cell r="F95">
            <v>73</v>
          </cell>
        </row>
        <row r="96">
          <cell r="A96">
            <v>581</v>
          </cell>
          <cell r="B96">
            <v>148</v>
          </cell>
          <cell r="C96">
            <v>0</v>
          </cell>
          <cell r="D96">
            <v>3466</v>
          </cell>
          <cell r="E96">
            <v>0</v>
          </cell>
          <cell r="F96">
            <v>421</v>
          </cell>
          <cell r="G96">
            <v>0</v>
          </cell>
        </row>
        <row r="97">
          <cell r="A97">
            <v>582</v>
          </cell>
          <cell r="B97">
            <v>19</v>
          </cell>
          <cell r="D97">
            <v>170</v>
          </cell>
        </row>
        <row r="98">
          <cell r="A98">
            <v>584</v>
          </cell>
          <cell r="B98">
            <v>1456</v>
          </cell>
          <cell r="C98">
            <v>120</v>
          </cell>
          <cell r="D98">
            <v>21932</v>
          </cell>
          <cell r="E98">
            <v>1753</v>
          </cell>
          <cell r="F98">
            <v>21162</v>
          </cell>
          <cell r="G98">
            <v>1477</v>
          </cell>
        </row>
        <row r="99">
          <cell r="A99">
            <v>585</v>
          </cell>
          <cell r="B99">
            <v>94</v>
          </cell>
          <cell r="D99">
            <v>1170</v>
          </cell>
          <cell r="F99">
            <v>884</v>
          </cell>
        </row>
        <row r="100">
          <cell r="A100">
            <v>587</v>
          </cell>
          <cell r="B100">
            <v>4</v>
          </cell>
          <cell r="D100">
            <v>82</v>
          </cell>
        </row>
        <row r="101">
          <cell r="A101">
            <v>592</v>
          </cell>
          <cell r="B101">
            <v>12</v>
          </cell>
          <cell r="D101">
            <v>65</v>
          </cell>
          <cell r="F101">
            <v>76</v>
          </cell>
        </row>
        <row r="102">
          <cell r="A102">
            <v>595</v>
          </cell>
          <cell r="B102">
            <v>8</v>
          </cell>
          <cell r="D102">
            <v>146</v>
          </cell>
          <cell r="F102">
            <v>63</v>
          </cell>
        </row>
        <row r="103">
          <cell r="A103">
            <v>600</v>
          </cell>
          <cell r="B103">
            <v>244</v>
          </cell>
          <cell r="D103">
            <v>4009</v>
          </cell>
          <cell r="F103">
            <v>833</v>
          </cell>
        </row>
        <row r="104">
          <cell r="A104">
            <v>604</v>
          </cell>
          <cell r="B104">
            <v>38</v>
          </cell>
          <cell r="D104">
            <v>574</v>
          </cell>
          <cell r="F104">
            <v>58</v>
          </cell>
        </row>
        <row r="105">
          <cell r="A105">
            <v>612</v>
          </cell>
          <cell r="B105">
            <v>12</v>
          </cell>
          <cell r="D105">
            <v>188</v>
          </cell>
          <cell r="F105">
            <v>114</v>
          </cell>
        </row>
        <row r="106">
          <cell r="A106">
            <v>614</v>
          </cell>
          <cell r="B106">
            <v>628</v>
          </cell>
          <cell r="C106">
            <v>0</v>
          </cell>
          <cell r="D106">
            <v>17156</v>
          </cell>
          <cell r="E106">
            <v>0</v>
          </cell>
          <cell r="F106">
            <v>4307</v>
          </cell>
          <cell r="G106">
            <v>0</v>
          </cell>
        </row>
        <row r="107">
          <cell r="A107">
            <v>615</v>
          </cell>
          <cell r="B107">
            <v>0</v>
          </cell>
          <cell r="C107">
            <v>0</v>
          </cell>
          <cell r="D107">
            <v>337</v>
          </cell>
          <cell r="E107">
            <v>0</v>
          </cell>
          <cell r="F107">
            <v>0</v>
          </cell>
          <cell r="G107">
            <v>0</v>
          </cell>
        </row>
        <row r="108">
          <cell r="A108">
            <v>616</v>
          </cell>
          <cell r="B108">
            <v>109</v>
          </cell>
          <cell r="D108">
            <v>1431</v>
          </cell>
          <cell r="F108">
            <v>1837</v>
          </cell>
        </row>
        <row r="109">
          <cell r="A109">
            <v>637</v>
          </cell>
          <cell r="B109">
            <v>13</v>
          </cell>
          <cell r="C109">
            <v>0</v>
          </cell>
          <cell r="D109">
            <v>256</v>
          </cell>
          <cell r="E109">
            <v>0</v>
          </cell>
          <cell r="F109">
            <v>66</v>
          </cell>
          <cell r="G109">
            <v>0</v>
          </cell>
        </row>
        <row r="110">
          <cell r="A110">
            <v>638</v>
          </cell>
          <cell r="B110">
            <v>8</v>
          </cell>
          <cell r="D110">
            <v>104</v>
          </cell>
          <cell r="F110">
            <v>34</v>
          </cell>
        </row>
        <row r="111">
          <cell r="A111">
            <v>644</v>
          </cell>
          <cell r="B111">
            <v>59</v>
          </cell>
          <cell r="D111">
            <v>3327</v>
          </cell>
          <cell r="F111">
            <v>3</v>
          </cell>
        </row>
        <row r="112">
          <cell r="A112">
            <v>645</v>
          </cell>
          <cell r="B112">
            <v>94</v>
          </cell>
          <cell r="D112">
            <v>1221</v>
          </cell>
        </row>
        <row r="113">
          <cell r="A113">
            <v>647</v>
          </cell>
          <cell r="B113">
            <v>137</v>
          </cell>
          <cell r="D113">
            <v>3111</v>
          </cell>
          <cell r="F113">
            <v>179</v>
          </cell>
        </row>
        <row r="114">
          <cell r="A114">
            <v>656</v>
          </cell>
          <cell r="B114">
            <v>31</v>
          </cell>
          <cell r="C114">
            <v>0</v>
          </cell>
          <cell r="D114">
            <v>1362</v>
          </cell>
          <cell r="E114">
            <v>0</v>
          </cell>
          <cell r="F114">
            <v>16</v>
          </cell>
          <cell r="G114">
            <v>0</v>
          </cell>
        </row>
        <row r="115">
          <cell r="A115">
            <v>660</v>
          </cell>
          <cell r="B115">
            <v>22</v>
          </cell>
          <cell r="D115">
            <v>524</v>
          </cell>
        </row>
        <row r="116">
          <cell r="A116">
            <v>662</v>
          </cell>
          <cell r="B116">
            <v>3</v>
          </cell>
          <cell r="C116">
            <v>5</v>
          </cell>
          <cell r="D116">
            <v>82</v>
          </cell>
          <cell r="E116">
            <v>212</v>
          </cell>
          <cell r="F116">
            <v>0</v>
          </cell>
          <cell r="G116">
            <v>0</v>
          </cell>
        </row>
        <row r="117">
          <cell r="A117">
            <v>668</v>
          </cell>
          <cell r="B117">
            <v>94</v>
          </cell>
          <cell r="D117">
            <v>1272</v>
          </cell>
          <cell r="F117">
            <v>1130</v>
          </cell>
        </row>
        <row r="118">
          <cell r="A118">
            <v>674</v>
          </cell>
          <cell r="B118">
            <v>5</v>
          </cell>
          <cell r="D118">
            <v>139</v>
          </cell>
          <cell r="F118">
            <v>57</v>
          </cell>
        </row>
        <row r="119">
          <cell r="A119">
            <v>675</v>
          </cell>
          <cell r="B119">
            <v>4718</v>
          </cell>
          <cell r="D119">
            <v>66865</v>
          </cell>
          <cell r="F119">
            <v>4615</v>
          </cell>
        </row>
        <row r="120">
          <cell r="A120">
            <v>676</v>
          </cell>
          <cell r="B120">
            <v>434</v>
          </cell>
          <cell r="D120">
            <v>13546</v>
          </cell>
          <cell r="F120">
            <v>63</v>
          </cell>
        </row>
        <row r="121">
          <cell r="A121">
            <v>677</v>
          </cell>
          <cell r="B121">
            <v>2</v>
          </cell>
          <cell r="C121">
            <v>0</v>
          </cell>
          <cell r="D121">
            <v>272</v>
          </cell>
          <cell r="E121">
            <v>0</v>
          </cell>
          <cell r="F121">
            <v>0</v>
          </cell>
          <cell r="G121">
            <v>0</v>
          </cell>
        </row>
        <row r="122">
          <cell r="A122">
            <v>678</v>
          </cell>
          <cell r="B122">
            <v>390</v>
          </cell>
          <cell r="D122">
            <v>6683</v>
          </cell>
          <cell r="F122">
            <v>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pageSetUpPr fitToPage="1"/>
  </sheetPr>
  <dimension ref="A2:M207"/>
  <sheetViews>
    <sheetView zoomScale="75" zoomScaleNormal="75" workbookViewId="0" topLeftCell="A187">
      <selection activeCell="B204" sqref="B204:L204"/>
    </sheetView>
  </sheetViews>
  <sheetFormatPr defaultColWidth="9.140625" defaultRowHeight="12.75"/>
  <cols>
    <col min="1" max="1" width="4.00390625" style="434" bestFit="1" customWidth="1"/>
    <col min="2" max="2" width="68.8515625" style="444" customWidth="1"/>
    <col min="3" max="3" width="15.00390625" style="436" customWidth="1"/>
    <col min="4" max="4" width="18.00390625" style="436" customWidth="1"/>
    <col min="5" max="5" width="2.00390625" style="436" customWidth="1"/>
    <col min="6" max="6" width="12.8515625" style="436" customWidth="1"/>
    <col min="7" max="7" width="12.28125" style="436" customWidth="1"/>
    <col min="8" max="8" width="2.140625" style="436" customWidth="1"/>
    <col min="9" max="9" width="12.8515625" style="436" customWidth="1"/>
    <col min="10" max="10" width="12.28125" style="436" customWidth="1"/>
    <col min="11" max="11" width="2.7109375" style="436" customWidth="1"/>
    <col min="12" max="12" width="12.8515625" style="436" customWidth="1"/>
    <col min="13" max="13" width="12.421875" style="436" customWidth="1"/>
    <col min="14" max="16384" width="9.140625" style="437" customWidth="1"/>
  </cols>
  <sheetData>
    <row r="2" ht="18">
      <c r="B2" s="461" t="s">
        <v>201</v>
      </c>
    </row>
    <row r="3" ht="18">
      <c r="B3" s="2" t="s">
        <v>71</v>
      </c>
    </row>
    <row r="5" spans="1:13" ht="12.75">
      <c r="A5" s="438"/>
      <c r="B5" s="439"/>
      <c r="C5" s="498" t="s">
        <v>202</v>
      </c>
      <c r="D5" s="499"/>
      <c r="E5" s="440"/>
      <c r="F5" s="498" t="s">
        <v>203</v>
      </c>
      <c r="G5" s="499"/>
      <c r="H5" s="440"/>
      <c r="I5" s="498" t="s">
        <v>204</v>
      </c>
      <c r="J5" s="499"/>
      <c r="K5" s="440"/>
      <c r="L5" s="498" t="s">
        <v>205</v>
      </c>
      <c r="M5" s="499"/>
    </row>
    <row r="6" spans="1:13" ht="25.5">
      <c r="A6" s="441"/>
      <c r="B6" s="442"/>
      <c r="C6" s="443" t="s">
        <v>336</v>
      </c>
      <c r="D6" s="443" t="s">
        <v>337</v>
      </c>
      <c r="E6" s="443"/>
      <c r="F6" s="443" t="s">
        <v>336</v>
      </c>
      <c r="G6" s="443" t="s">
        <v>337</v>
      </c>
      <c r="H6" s="443"/>
      <c r="I6" s="443" t="s">
        <v>336</v>
      </c>
      <c r="J6" s="443" t="s">
        <v>337</v>
      </c>
      <c r="K6" s="443"/>
      <c r="L6" s="443" t="s">
        <v>336</v>
      </c>
      <c r="M6" s="443" t="s">
        <v>337</v>
      </c>
    </row>
    <row r="7" spans="3:13" ht="12.75">
      <c r="C7" s="445"/>
      <c r="D7" s="445"/>
      <c r="E7" s="445"/>
      <c r="F7" s="445"/>
      <c r="G7" s="445"/>
      <c r="H7" s="445"/>
      <c r="I7" s="445"/>
      <c r="J7" s="445"/>
      <c r="K7" s="445"/>
      <c r="L7" s="445"/>
      <c r="M7" s="445"/>
    </row>
    <row r="8" spans="1:2" ht="12.75">
      <c r="A8" s="446"/>
      <c r="B8" s="447" t="s">
        <v>338</v>
      </c>
    </row>
    <row r="9" spans="1:13" ht="13.5">
      <c r="A9" s="446"/>
      <c r="B9" s="448" t="s">
        <v>49</v>
      </c>
      <c r="C9" s="477">
        <v>9090</v>
      </c>
      <c r="D9" s="477">
        <v>8490</v>
      </c>
      <c r="E9" s="477"/>
      <c r="F9" s="477">
        <v>8810</v>
      </c>
      <c r="G9" s="477">
        <v>8250</v>
      </c>
      <c r="H9" s="477"/>
      <c r="I9" s="436">
        <v>-270</v>
      </c>
      <c r="J9" s="436">
        <v>-250</v>
      </c>
      <c r="L9" s="475">
        <v>-3.004291845493562</v>
      </c>
      <c r="M9" s="475">
        <v>-2.9094548451666125</v>
      </c>
    </row>
    <row r="10" spans="1:13" ht="13.5">
      <c r="A10" s="446"/>
      <c r="B10" s="448" t="s">
        <v>50</v>
      </c>
      <c r="C10" s="477">
        <v>0</v>
      </c>
      <c r="D10" s="477">
        <v>0</v>
      </c>
      <c r="E10" s="477"/>
      <c r="F10" s="477">
        <v>40</v>
      </c>
      <c r="G10" s="477">
        <v>40</v>
      </c>
      <c r="H10" s="477"/>
      <c r="I10" s="436">
        <v>40</v>
      </c>
      <c r="J10" s="436">
        <v>40</v>
      </c>
      <c r="L10" s="475">
        <v>100</v>
      </c>
      <c r="M10" s="475">
        <v>100</v>
      </c>
    </row>
    <row r="11" spans="1:13" ht="12.75">
      <c r="A11" s="446"/>
      <c r="B11" s="448" t="s">
        <v>340</v>
      </c>
      <c r="C11" s="477">
        <v>50</v>
      </c>
      <c r="D11" s="477">
        <v>50</v>
      </c>
      <c r="E11" s="477"/>
      <c r="F11" s="477">
        <v>40</v>
      </c>
      <c r="G11" s="477">
        <v>40</v>
      </c>
      <c r="H11" s="477"/>
      <c r="I11" s="436">
        <v>0</v>
      </c>
      <c r="J11" s="436">
        <v>0</v>
      </c>
      <c r="L11" s="475">
        <v>-6.521739130434782</v>
      </c>
      <c r="M11" s="475">
        <v>-6.956521739130441</v>
      </c>
    </row>
    <row r="12" spans="1:13" ht="12.75">
      <c r="A12" s="446"/>
      <c r="B12" s="448" t="s">
        <v>341</v>
      </c>
      <c r="C12" s="477">
        <v>330</v>
      </c>
      <c r="D12" s="477">
        <v>330</v>
      </c>
      <c r="E12" s="477"/>
      <c r="F12" s="477">
        <v>320</v>
      </c>
      <c r="G12" s="477">
        <v>320</v>
      </c>
      <c r="H12" s="477"/>
      <c r="I12" s="436">
        <v>-10</v>
      </c>
      <c r="J12" s="436">
        <v>-10</v>
      </c>
      <c r="L12" s="475">
        <v>-2.727272727272727</v>
      </c>
      <c r="M12" s="475">
        <v>-2.546012269938654</v>
      </c>
    </row>
    <row r="13" spans="1:13" ht="12.75">
      <c r="A13" s="446"/>
      <c r="B13" s="448" t="s">
        <v>342</v>
      </c>
      <c r="C13" s="477">
        <v>680</v>
      </c>
      <c r="D13" s="477">
        <v>650</v>
      </c>
      <c r="E13" s="477"/>
      <c r="F13" s="477">
        <v>670</v>
      </c>
      <c r="G13" s="477">
        <v>640</v>
      </c>
      <c r="H13" s="477"/>
      <c r="I13" s="436">
        <v>-10</v>
      </c>
      <c r="J13" s="436">
        <v>-10</v>
      </c>
      <c r="L13" s="475">
        <v>-1.7595307917888565</v>
      </c>
      <c r="M13" s="475">
        <v>-0.7716049382716049</v>
      </c>
    </row>
    <row r="14" spans="1:8" ht="12.75">
      <c r="A14" s="446"/>
      <c r="B14" s="448"/>
      <c r="C14" s="477"/>
      <c r="D14" s="477"/>
      <c r="E14" s="477"/>
      <c r="F14" s="477"/>
      <c r="G14" s="477"/>
      <c r="H14" s="477"/>
    </row>
    <row r="15" spans="1:8" ht="12.75">
      <c r="A15" s="446"/>
      <c r="B15" s="447" t="s">
        <v>343</v>
      </c>
      <c r="C15" s="477"/>
      <c r="D15" s="477"/>
      <c r="E15" s="477"/>
      <c r="F15" s="477"/>
      <c r="G15" s="477"/>
      <c r="H15" s="477"/>
    </row>
    <row r="16" spans="1:13" ht="12.75">
      <c r="A16" s="446"/>
      <c r="B16" s="448" t="s">
        <v>175</v>
      </c>
      <c r="C16" s="477">
        <v>1670</v>
      </c>
      <c r="D16" s="477">
        <v>1610</v>
      </c>
      <c r="E16" s="477"/>
      <c r="F16" s="477">
        <v>1670</v>
      </c>
      <c r="G16" s="477">
        <v>1610</v>
      </c>
      <c r="H16" s="477"/>
      <c r="I16" s="436">
        <v>0</v>
      </c>
      <c r="J16" s="436">
        <v>0</v>
      </c>
      <c r="L16" s="475">
        <v>0</v>
      </c>
      <c r="M16" s="475">
        <v>-0.049597024178546466</v>
      </c>
    </row>
    <row r="17" spans="1:13" ht="12.75">
      <c r="A17" s="446"/>
      <c r="B17" s="448" t="s">
        <v>344</v>
      </c>
      <c r="C17" s="477">
        <v>650</v>
      </c>
      <c r="D17" s="477">
        <v>630</v>
      </c>
      <c r="E17" s="477"/>
      <c r="F17" s="477">
        <v>650</v>
      </c>
      <c r="G17" s="477">
        <v>640</v>
      </c>
      <c r="H17" s="477"/>
      <c r="I17" s="436">
        <v>10</v>
      </c>
      <c r="J17" s="436">
        <v>10</v>
      </c>
      <c r="L17" s="475">
        <v>1.2608618531815226</v>
      </c>
      <c r="M17" s="475">
        <v>1.0648642427080781</v>
      </c>
    </row>
    <row r="18" spans="1:13" ht="12.75">
      <c r="A18" s="446"/>
      <c r="B18" s="448" t="s">
        <v>345</v>
      </c>
      <c r="C18" s="477">
        <v>80</v>
      </c>
      <c r="D18" s="477">
        <v>80</v>
      </c>
      <c r="E18" s="477"/>
      <c r="F18" s="477">
        <v>80</v>
      </c>
      <c r="G18" s="477">
        <v>80</v>
      </c>
      <c r="H18" s="477"/>
      <c r="I18" s="436">
        <v>0</v>
      </c>
      <c r="J18" s="436">
        <v>0</v>
      </c>
      <c r="L18" s="475">
        <v>0</v>
      </c>
      <c r="M18" s="475">
        <v>0.5263157894736916</v>
      </c>
    </row>
    <row r="19" spans="1:13" ht="12.75">
      <c r="A19" s="446"/>
      <c r="B19" s="448" t="s">
        <v>346</v>
      </c>
      <c r="C19" s="477">
        <v>70</v>
      </c>
      <c r="D19" s="477">
        <v>70</v>
      </c>
      <c r="E19" s="477"/>
      <c r="F19" s="477">
        <v>80</v>
      </c>
      <c r="G19" s="477">
        <v>80</v>
      </c>
      <c r="H19" s="477"/>
      <c r="I19" s="436">
        <v>10</v>
      </c>
      <c r="J19" s="436">
        <v>10</v>
      </c>
      <c r="L19" s="475">
        <v>11.11111111111111</v>
      </c>
      <c r="M19" s="475">
        <v>9.999999999999993</v>
      </c>
    </row>
    <row r="20" spans="1:13" ht="12.75">
      <c r="A20" s="446"/>
      <c r="C20" s="477"/>
      <c r="D20" s="477"/>
      <c r="E20" s="477"/>
      <c r="F20" s="477"/>
      <c r="G20" s="477"/>
      <c r="H20" s="477"/>
      <c r="L20" s="449"/>
      <c r="M20" s="449"/>
    </row>
    <row r="21" spans="1:13" ht="12.75">
      <c r="A21" s="446"/>
      <c r="B21" s="447" t="s">
        <v>347</v>
      </c>
      <c r="C21" s="477"/>
      <c r="D21" s="477"/>
      <c r="E21" s="477"/>
      <c r="F21" s="477"/>
      <c r="G21" s="477"/>
      <c r="H21" s="477"/>
      <c r="L21" s="449"/>
      <c r="M21" s="449"/>
    </row>
    <row r="22" spans="1:13" ht="12.75">
      <c r="A22" s="446"/>
      <c r="B22" s="448" t="s">
        <v>347</v>
      </c>
      <c r="C22" s="477">
        <v>1150</v>
      </c>
      <c r="D22" s="477">
        <v>1130</v>
      </c>
      <c r="E22" s="477"/>
      <c r="F22" s="477">
        <v>1140</v>
      </c>
      <c r="G22" s="477">
        <v>1120</v>
      </c>
      <c r="H22" s="477"/>
      <c r="I22" s="436">
        <v>-10</v>
      </c>
      <c r="J22" s="436">
        <v>0</v>
      </c>
      <c r="L22" s="475">
        <v>-0.9540329575021683</v>
      </c>
      <c r="M22" s="475">
        <v>-0.2933333333333293</v>
      </c>
    </row>
    <row r="23" spans="1:8" ht="12.75">
      <c r="A23" s="446"/>
      <c r="B23" s="448"/>
      <c r="C23" s="477"/>
      <c r="D23" s="477"/>
      <c r="E23" s="477"/>
      <c r="F23" s="477"/>
      <c r="G23" s="477"/>
      <c r="H23" s="477"/>
    </row>
    <row r="24" spans="1:13" ht="12.75">
      <c r="A24" s="446"/>
      <c r="B24" s="447" t="s">
        <v>348</v>
      </c>
      <c r="C24" s="477"/>
      <c r="D24" s="477"/>
      <c r="E24" s="477"/>
      <c r="F24" s="477"/>
      <c r="G24" s="477"/>
      <c r="H24" s="477"/>
      <c r="L24" s="449"/>
      <c r="M24" s="449"/>
    </row>
    <row r="25" spans="1:13" ht="12.75">
      <c r="A25" s="446"/>
      <c r="B25" s="448" t="s">
        <v>349</v>
      </c>
      <c r="C25" s="477">
        <v>70</v>
      </c>
      <c r="D25" s="477">
        <v>70</v>
      </c>
      <c r="E25" s="477"/>
      <c r="F25" s="477">
        <v>70</v>
      </c>
      <c r="G25" s="477">
        <v>70</v>
      </c>
      <c r="H25" s="477"/>
      <c r="I25" s="436">
        <v>0</v>
      </c>
      <c r="J25" s="436">
        <v>0</v>
      </c>
      <c r="L25" s="475">
        <v>4.285714285714286</v>
      </c>
      <c r="M25" s="475">
        <v>3.1428571428571472</v>
      </c>
    </row>
    <row r="26" spans="1:13" ht="12.75">
      <c r="A26" s="446"/>
      <c r="B26" s="448" t="s">
        <v>350</v>
      </c>
      <c r="C26" s="477">
        <v>110</v>
      </c>
      <c r="D26" s="477">
        <v>110</v>
      </c>
      <c r="E26" s="477"/>
      <c r="F26" s="477">
        <v>100</v>
      </c>
      <c r="G26" s="477">
        <v>100</v>
      </c>
      <c r="H26" s="477"/>
      <c r="I26" s="436">
        <v>-10</v>
      </c>
      <c r="J26" s="436">
        <v>-10</v>
      </c>
      <c r="L26" s="475">
        <v>-12.612612612612612</v>
      </c>
      <c r="M26" s="475">
        <v>-13.54545454545455</v>
      </c>
    </row>
    <row r="27" spans="1:13" ht="12.75">
      <c r="A27" s="446"/>
      <c r="B27" s="448" t="s">
        <v>351</v>
      </c>
      <c r="C27" s="477">
        <v>130</v>
      </c>
      <c r="D27" s="477">
        <v>130</v>
      </c>
      <c r="E27" s="477"/>
      <c r="F27" s="477">
        <v>130</v>
      </c>
      <c r="G27" s="477">
        <v>130</v>
      </c>
      <c r="H27" s="477"/>
      <c r="I27" s="436">
        <v>0</v>
      </c>
      <c r="J27" s="436">
        <v>0</v>
      </c>
      <c r="L27" s="475">
        <v>0</v>
      </c>
      <c r="M27" s="475">
        <v>-0.3030303030303073</v>
      </c>
    </row>
    <row r="28" spans="1:13" ht="12.75">
      <c r="A28" s="446"/>
      <c r="B28" s="448" t="s">
        <v>352</v>
      </c>
      <c r="C28" s="477">
        <v>420</v>
      </c>
      <c r="D28" s="477">
        <v>420</v>
      </c>
      <c r="E28" s="477"/>
      <c r="F28" s="477">
        <v>420</v>
      </c>
      <c r="G28" s="477">
        <v>410</v>
      </c>
      <c r="H28" s="477"/>
      <c r="I28" s="436">
        <v>0</v>
      </c>
      <c r="J28" s="436">
        <v>0</v>
      </c>
      <c r="L28" s="475">
        <v>-0.7109004739336493</v>
      </c>
      <c r="M28" s="475">
        <v>-0.337349397590356</v>
      </c>
    </row>
    <row r="29" spans="1:13" ht="12.75">
      <c r="A29" s="446"/>
      <c r="B29" s="448" t="s">
        <v>176</v>
      </c>
      <c r="C29" s="477">
        <v>280</v>
      </c>
      <c r="D29" s="477">
        <v>270</v>
      </c>
      <c r="E29" s="477"/>
      <c r="F29" s="477">
        <v>280</v>
      </c>
      <c r="G29" s="477">
        <v>270</v>
      </c>
      <c r="H29" s="477"/>
      <c r="I29" s="436">
        <v>0</v>
      </c>
      <c r="J29" s="436">
        <v>0</v>
      </c>
      <c r="L29" s="475">
        <v>0</v>
      </c>
      <c r="M29" s="475">
        <v>-0.11111111111111532</v>
      </c>
    </row>
    <row r="30" spans="1:13" ht="13.5">
      <c r="A30" s="446"/>
      <c r="B30" s="448" t="s">
        <v>51</v>
      </c>
      <c r="C30" s="477">
        <v>3680</v>
      </c>
      <c r="D30" s="477">
        <v>3400</v>
      </c>
      <c r="E30" s="477"/>
      <c r="F30" s="477">
        <v>3660</v>
      </c>
      <c r="G30" s="477">
        <v>3380</v>
      </c>
      <c r="H30" s="477"/>
      <c r="I30" s="436">
        <v>-20</v>
      </c>
      <c r="J30" s="436">
        <v>-10</v>
      </c>
      <c r="L30" s="475">
        <v>-0.4892633867898886</v>
      </c>
      <c r="M30" s="475">
        <v>-0.4120070629782225</v>
      </c>
    </row>
    <row r="31" spans="1:13" ht="12.75">
      <c r="A31" s="446"/>
      <c r="B31" s="448" t="s">
        <v>353</v>
      </c>
      <c r="C31" s="477">
        <v>870</v>
      </c>
      <c r="D31" s="477">
        <v>850</v>
      </c>
      <c r="E31" s="477"/>
      <c r="F31" s="477">
        <v>840</v>
      </c>
      <c r="G31" s="477">
        <v>830</v>
      </c>
      <c r="H31" s="477"/>
      <c r="I31" s="436">
        <v>-20</v>
      </c>
      <c r="J31" s="436">
        <v>-20</v>
      </c>
      <c r="L31" s="475">
        <v>-2.4277456647398843</v>
      </c>
      <c r="M31" s="475">
        <v>-1.7764705882352967</v>
      </c>
    </row>
    <row r="32" spans="3:8" ht="12.75">
      <c r="C32" s="477"/>
      <c r="D32" s="477"/>
      <c r="E32" s="477"/>
      <c r="F32" s="477"/>
      <c r="G32" s="477"/>
      <c r="H32" s="477"/>
    </row>
    <row r="33" spans="1:8" ht="12.75">
      <c r="A33" s="446"/>
      <c r="B33" s="447" t="s">
        <v>278</v>
      </c>
      <c r="C33" s="477"/>
      <c r="D33" s="477"/>
      <c r="E33" s="477"/>
      <c r="F33" s="477"/>
      <c r="G33" s="477"/>
      <c r="H33" s="477"/>
    </row>
    <row r="34" spans="1:13" ht="13.5">
      <c r="A34" s="450"/>
      <c r="B34" s="451" t="s">
        <v>52</v>
      </c>
      <c r="C34" s="477"/>
      <c r="D34" s="477"/>
      <c r="E34" s="477"/>
      <c r="F34" s="478">
        <v>77530</v>
      </c>
      <c r="G34" s="478">
        <v>70560</v>
      </c>
      <c r="H34" s="477"/>
      <c r="L34" s="449"/>
      <c r="M34" s="449"/>
    </row>
    <row r="35" spans="1:13" ht="13.5">
      <c r="A35" s="450"/>
      <c r="B35" s="451" t="s">
        <v>53</v>
      </c>
      <c r="C35" s="477"/>
      <c r="D35" s="477"/>
      <c r="E35" s="477"/>
      <c r="F35" s="478">
        <v>22380</v>
      </c>
      <c r="G35" s="478">
        <v>21060</v>
      </c>
      <c r="H35" s="477"/>
      <c r="L35" s="449"/>
      <c r="M35" s="449"/>
    </row>
    <row r="36" spans="1:13" ht="13.5">
      <c r="A36" s="446"/>
      <c r="B36" s="448" t="s">
        <v>54</v>
      </c>
      <c r="C36" s="477">
        <v>99230</v>
      </c>
      <c r="D36" s="477">
        <v>91370</v>
      </c>
      <c r="E36" s="477"/>
      <c r="F36" s="477">
        <v>99910</v>
      </c>
      <c r="G36" s="477">
        <v>91620</v>
      </c>
      <c r="H36" s="477"/>
      <c r="I36" s="436">
        <v>680</v>
      </c>
      <c r="J36" s="436">
        <v>250</v>
      </c>
      <c r="L36" s="475">
        <v>0.6852766300513957</v>
      </c>
      <c r="M36" s="475">
        <v>0.2770207409839718</v>
      </c>
    </row>
    <row r="37" spans="1:13" ht="12.75">
      <c r="A37" s="446"/>
      <c r="B37" s="448" t="s">
        <v>279</v>
      </c>
      <c r="C37" s="477">
        <v>4730</v>
      </c>
      <c r="D37" s="477">
        <v>4410</v>
      </c>
      <c r="E37" s="477"/>
      <c r="F37" s="477">
        <v>4700</v>
      </c>
      <c r="G37" s="477">
        <v>4380</v>
      </c>
      <c r="H37" s="477"/>
      <c r="I37" s="436">
        <v>-30</v>
      </c>
      <c r="J37" s="436">
        <v>-30</v>
      </c>
      <c r="L37" s="475">
        <v>-0.6339814032121724</v>
      </c>
      <c r="M37" s="475">
        <v>-0.7136384231989126</v>
      </c>
    </row>
    <row r="38" spans="3:8" ht="12.75">
      <c r="C38" s="477"/>
      <c r="D38" s="477"/>
      <c r="E38" s="477"/>
      <c r="F38" s="477"/>
      <c r="G38" s="477"/>
      <c r="H38" s="477"/>
    </row>
    <row r="39" spans="1:13" ht="12.75">
      <c r="A39" s="446"/>
      <c r="B39" s="447" t="s">
        <v>354</v>
      </c>
      <c r="C39" s="477"/>
      <c r="D39" s="477"/>
      <c r="E39" s="477"/>
      <c r="F39" s="477"/>
      <c r="G39" s="477"/>
      <c r="H39" s="477"/>
      <c r="L39" s="449"/>
      <c r="M39" s="449"/>
    </row>
    <row r="40" spans="1:13" ht="12.75">
      <c r="A40" s="446"/>
      <c r="B40" s="448" t="s">
        <v>355</v>
      </c>
      <c r="C40" s="477">
        <v>560</v>
      </c>
      <c r="D40" s="477">
        <v>520</v>
      </c>
      <c r="E40" s="477"/>
      <c r="F40" s="477">
        <v>550</v>
      </c>
      <c r="G40" s="477">
        <v>500</v>
      </c>
      <c r="H40" s="477"/>
      <c r="I40" s="436">
        <v>-10</v>
      </c>
      <c r="J40" s="436">
        <v>-10</v>
      </c>
      <c r="L40" s="475">
        <v>-1.9642857142857142</v>
      </c>
      <c r="M40" s="475">
        <v>-2.1941747572815555</v>
      </c>
    </row>
    <row r="41" spans="1:13" ht="12.75">
      <c r="A41" s="446"/>
      <c r="B41" s="448"/>
      <c r="C41" s="477"/>
      <c r="D41" s="477"/>
      <c r="E41" s="477"/>
      <c r="F41" s="477"/>
      <c r="G41" s="477"/>
      <c r="H41" s="477"/>
      <c r="L41" s="449"/>
      <c r="M41" s="449"/>
    </row>
    <row r="42" spans="1:13" ht="12.75">
      <c r="A42" s="446"/>
      <c r="B42" s="447" t="s">
        <v>356</v>
      </c>
      <c r="C42" s="477"/>
      <c r="D42" s="477"/>
      <c r="E42" s="477"/>
      <c r="F42" s="477"/>
      <c r="G42" s="477"/>
      <c r="H42" s="477"/>
      <c r="L42" s="449"/>
      <c r="M42" s="449"/>
    </row>
    <row r="43" spans="1:13" ht="13.5">
      <c r="A43" s="446"/>
      <c r="B43" s="448" t="s">
        <v>55</v>
      </c>
      <c r="C43" s="477">
        <v>3260</v>
      </c>
      <c r="D43" s="477">
        <v>3180</v>
      </c>
      <c r="E43" s="477"/>
      <c r="F43" s="477">
        <v>3360</v>
      </c>
      <c r="G43" s="477">
        <v>3260</v>
      </c>
      <c r="H43" s="477"/>
      <c r="I43" s="436">
        <v>100</v>
      </c>
      <c r="J43" s="436">
        <v>90</v>
      </c>
      <c r="L43" s="475">
        <v>3.096259963212753</v>
      </c>
      <c r="M43" s="475">
        <v>2.766873077685884</v>
      </c>
    </row>
    <row r="44" spans="1:13" ht="12.75">
      <c r="A44" s="446"/>
      <c r="B44" s="448" t="s">
        <v>357</v>
      </c>
      <c r="C44" s="477">
        <v>210</v>
      </c>
      <c r="D44" s="477">
        <v>200</v>
      </c>
      <c r="E44" s="477"/>
      <c r="F44" s="477">
        <v>210</v>
      </c>
      <c r="G44" s="477">
        <v>200</v>
      </c>
      <c r="H44" s="477"/>
      <c r="I44" s="436">
        <v>0</v>
      </c>
      <c r="J44" s="436">
        <v>0</v>
      </c>
      <c r="L44" s="475">
        <v>0</v>
      </c>
      <c r="M44" s="475">
        <v>-0.35353535353534776</v>
      </c>
    </row>
    <row r="45" spans="1:13" ht="12.75">
      <c r="A45" s="446"/>
      <c r="B45" s="448" t="s">
        <v>358</v>
      </c>
      <c r="C45" s="477">
        <v>1450</v>
      </c>
      <c r="D45" s="477">
        <v>1410</v>
      </c>
      <c r="E45" s="477"/>
      <c r="F45" s="477">
        <v>1440</v>
      </c>
      <c r="G45" s="477">
        <v>1400</v>
      </c>
      <c r="H45" s="477"/>
      <c r="I45" s="436">
        <v>-10</v>
      </c>
      <c r="J45" s="436">
        <v>-10</v>
      </c>
      <c r="L45" s="475">
        <v>-0.4140786749482402</v>
      </c>
      <c r="M45" s="475">
        <v>-0.46808510638297224</v>
      </c>
    </row>
    <row r="46" spans="1:13" ht="12.75">
      <c r="A46" s="446"/>
      <c r="B46" s="448" t="s">
        <v>359</v>
      </c>
      <c r="C46" s="477">
        <v>790</v>
      </c>
      <c r="D46" s="477">
        <v>730</v>
      </c>
      <c r="E46" s="477"/>
      <c r="F46" s="477">
        <v>800</v>
      </c>
      <c r="G46" s="477">
        <v>750</v>
      </c>
      <c r="H46" s="477"/>
      <c r="I46" s="436">
        <v>10</v>
      </c>
      <c r="J46" s="436">
        <v>30</v>
      </c>
      <c r="L46" s="475">
        <v>1.6518424396442184</v>
      </c>
      <c r="M46" s="475">
        <v>3.727647867950484</v>
      </c>
    </row>
    <row r="47" spans="1:13" ht="12.75">
      <c r="A47" s="446"/>
      <c r="B47" s="448" t="s">
        <v>360</v>
      </c>
      <c r="C47" s="477">
        <v>50</v>
      </c>
      <c r="D47" s="477">
        <v>50</v>
      </c>
      <c r="E47" s="477"/>
      <c r="F47" s="477">
        <v>50</v>
      </c>
      <c r="G47" s="477">
        <v>50</v>
      </c>
      <c r="H47" s="477"/>
      <c r="I47" s="436">
        <v>0</v>
      </c>
      <c r="J47" s="436">
        <v>0</v>
      </c>
      <c r="L47" s="475">
        <v>-3.7735849056603774</v>
      </c>
      <c r="M47" s="475">
        <v>-4.905660377358493</v>
      </c>
    </row>
    <row r="48" spans="1:13" ht="12.75">
      <c r="A48" s="446"/>
      <c r="B48" s="448"/>
      <c r="C48" s="477"/>
      <c r="D48" s="477"/>
      <c r="E48" s="477"/>
      <c r="F48" s="477"/>
      <c r="G48" s="477"/>
      <c r="H48" s="477"/>
      <c r="L48" s="449"/>
      <c r="M48" s="449"/>
    </row>
    <row r="49" spans="1:13" ht="12.75">
      <c r="A49" s="446"/>
      <c r="B49" s="447" t="s">
        <v>196</v>
      </c>
      <c r="C49" s="477"/>
      <c r="D49" s="477"/>
      <c r="E49" s="477"/>
      <c r="F49" s="477"/>
      <c r="G49" s="477"/>
      <c r="H49" s="477"/>
      <c r="L49" s="449"/>
      <c r="M49" s="449"/>
    </row>
    <row r="50" spans="1:13" ht="13.5">
      <c r="A50" s="446"/>
      <c r="B50" s="448" t="s">
        <v>56</v>
      </c>
      <c r="C50" s="477">
        <v>2250</v>
      </c>
      <c r="D50" s="477">
        <v>2130</v>
      </c>
      <c r="E50" s="477"/>
      <c r="F50" s="477">
        <v>2190</v>
      </c>
      <c r="G50" s="477">
        <v>2110</v>
      </c>
      <c r="H50" s="477"/>
      <c r="I50" s="436">
        <v>-60</v>
      </c>
      <c r="J50" s="436">
        <v>-10</v>
      </c>
      <c r="L50" s="475">
        <v>-2.7580071174377228</v>
      </c>
      <c r="M50" s="475">
        <v>-0.6629055007052144</v>
      </c>
    </row>
    <row r="51" spans="1:13" ht="13.5">
      <c r="A51" s="446"/>
      <c r="B51" s="448" t="s">
        <v>57</v>
      </c>
      <c r="C51" s="477">
        <v>22320</v>
      </c>
      <c r="D51" s="477">
        <v>20050</v>
      </c>
      <c r="E51" s="477"/>
      <c r="F51" s="477">
        <v>22570</v>
      </c>
      <c r="G51" s="477">
        <v>20510</v>
      </c>
      <c r="H51" s="477"/>
      <c r="I51" s="436">
        <v>240</v>
      </c>
      <c r="J51" s="436">
        <v>460</v>
      </c>
      <c r="L51" s="475">
        <v>1.0930430497692962</v>
      </c>
      <c r="M51" s="475">
        <v>2.2967581047381547</v>
      </c>
    </row>
    <row r="52" spans="1:13" ht="13.5">
      <c r="A52" s="446"/>
      <c r="B52" s="448" t="s">
        <v>58</v>
      </c>
      <c r="C52" s="477">
        <v>8520</v>
      </c>
      <c r="D52" s="477">
        <v>7700</v>
      </c>
      <c r="E52" s="477"/>
      <c r="F52" s="477">
        <v>8300</v>
      </c>
      <c r="G52" s="477">
        <v>7510</v>
      </c>
      <c r="H52" s="477"/>
      <c r="I52" s="436">
        <v>-220</v>
      </c>
      <c r="J52" s="436">
        <v>-190</v>
      </c>
      <c r="L52" s="475">
        <v>-2.6284909645623094</v>
      </c>
      <c r="M52" s="475">
        <v>-2.4552064398857487</v>
      </c>
    </row>
    <row r="53" spans="1:13" ht="12.75">
      <c r="A53" s="446"/>
      <c r="B53" s="448" t="s">
        <v>363</v>
      </c>
      <c r="C53" s="477">
        <v>580</v>
      </c>
      <c r="D53" s="477">
        <v>550</v>
      </c>
      <c r="E53" s="477"/>
      <c r="F53" s="477">
        <v>580</v>
      </c>
      <c r="G53" s="477">
        <v>550</v>
      </c>
      <c r="H53" s="477"/>
      <c r="I53" s="436">
        <v>0</v>
      </c>
      <c r="J53" s="436">
        <v>0</v>
      </c>
      <c r="L53" s="475">
        <v>0.5172413793103449</v>
      </c>
      <c r="M53" s="475">
        <v>0.4761904761904804</v>
      </c>
    </row>
    <row r="54" spans="1:13" ht="12.75">
      <c r="A54" s="446"/>
      <c r="B54" s="448" t="s">
        <v>364</v>
      </c>
      <c r="C54" s="477">
        <v>350</v>
      </c>
      <c r="D54" s="477">
        <v>350</v>
      </c>
      <c r="E54" s="477"/>
      <c r="F54" s="477">
        <v>340</v>
      </c>
      <c r="G54" s="477">
        <v>330</v>
      </c>
      <c r="H54" s="477"/>
      <c r="I54" s="436">
        <v>-10</v>
      </c>
      <c r="J54" s="436">
        <v>-20</v>
      </c>
      <c r="L54" s="475">
        <v>-2.840909090909091</v>
      </c>
      <c r="M54" s="475">
        <v>-5.028571428571435</v>
      </c>
    </row>
    <row r="55" spans="1:13" ht="12.75">
      <c r="A55" s="446"/>
      <c r="B55" s="448" t="s">
        <v>365</v>
      </c>
      <c r="C55" s="477">
        <v>3100</v>
      </c>
      <c r="D55" s="477">
        <v>2840</v>
      </c>
      <c r="E55" s="477"/>
      <c r="F55" s="477">
        <v>3070</v>
      </c>
      <c r="G55" s="477">
        <v>2850</v>
      </c>
      <c r="H55" s="477"/>
      <c r="I55" s="436">
        <v>-30</v>
      </c>
      <c r="J55" s="436">
        <v>10</v>
      </c>
      <c r="L55" s="475">
        <v>-0.840064620355412</v>
      </c>
      <c r="M55" s="475">
        <v>0.25017618040873535</v>
      </c>
    </row>
    <row r="56" spans="1:13" ht="12.75">
      <c r="A56" s="446"/>
      <c r="B56" s="448" t="s">
        <v>366</v>
      </c>
      <c r="C56" s="477">
        <v>50</v>
      </c>
      <c r="D56" s="477">
        <v>50</v>
      </c>
      <c r="E56" s="477"/>
      <c r="F56" s="477">
        <v>70</v>
      </c>
      <c r="G56" s="477">
        <v>70</v>
      </c>
      <c r="H56" s="477"/>
      <c r="I56" s="436">
        <v>20</v>
      </c>
      <c r="J56" s="436">
        <v>20</v>
      </c>
      <c r="L56" s="475">
        <v>45.80421764313788</v>
      </c>
      <c r="M56" s="475">
        <v>47.87101627586126</v>
      </c>
    </row>
    <row r="57" spans="1:13" ht="12.75">
      <c r="A57" s="446"/>
      <c r="B57" s="448" t="s">
        <v>367</v>
      </c>
      <c r="C57" s="477">
        <v>60</v>
      </c>
      <c r="D57" s="477">
        <v>60</v>
      </c>
      <c r="E57" s="477"/>
      <c r="F57" s="477">
        <v>60</v>
      </c>
      <c r="G57" s="477">
        <v>60</v>
      </c>
      <c r="H57" s="477"/>
      <c r="I57" s="436">
        <v>0</v>
      </c>
      <c r="J57" s="436">
        <v>0</v>
      </c>
      <c r="L57" s="475">
        <v>3.571428571428571</v>
      </c>
      <c r="M57" s="475">
        <v>1.071428571428574</v>
      </c>
    </row>
    <row r="58" spans="1:8" ht="12.75">
      <c r="A58" s="446"/>
      <c r="B58" s="448"/>
      <c r="C58" s="477"/>
      <c r="D58" s="477"/>
      <c r="E58" s="477"/>
      <c r="F58" s="477"/>
      <c r="G58" s="477"/>
      <c r="H58" s="477"/>
    </row>
    <row r="59" spans="1:8" ht="12.75">
      <c r="A59" s="446"/>
      <c r="B59" s="447" t="s">
        <v>368</v>
      </c>
      <c r="C59" s="477"/>
      <c r="D59" s="477"/>
      <c r="E59" s="477"/>
      <c r="F59" s="477"/>
      <c r="G59" s="477"/>
      <c r="H59" s="477"/>
    </row>
    <row r="60" spans="1:13" ht="13.5">
      <c r="A60" s="446"/>
      <c r="B60" s="448" t="s">
        <v>59</v>
      </c>
      <c r="C60" s="477">
        <v>550</v>
      </c>
      <c r="D60" s="477">
        <v>540</v>
      </c>
      <c r="E60" s="477"/>
      <c r="F60" s="477">
        <v>550</v>
      </c>
      <c r="G60" s="477">
        <v>540</v>
      </c>
      <c r="H60" s="477"/>
      <c r="I60" s="436">
        <v>0</v>
      </c>
      <c r="J60" s="436">
        <v>0</v>
      </c>
      <c r="L60" s="475">
        <v>-0.18050541516245489</v>
      </c>
      <c r="M60" s="475">
        <v>-0.46125461254612543</v>
      </c>
    </row>
    <row r="61" spans="1:13" ht="12.75">
      <c r="A61" s="446"/>
      <c r="B61" s="448" t="s">
        <v>369</v>
      </c>
      <c r="C61" s="477">
        <v>100</v>
      </c>
      <c r="D61" s="477">
        <v>100</v>
      </c>
      <c r="E61" s="477"/>
      <c r="F61" s="477">
        <v>100</v>
      </c>
      <c r="G61" s="477">
        <v>90</v>
      </c>
      <c r="H61" s="477"/>
      <c r="I61" s="436">
        <v>0</v>
      </c>
      <c r="J61" s="436">
        <v>0</v>
      </c>
      <c r="L61" s="475">
        <v>-3.0303030303030303</v>
      </c>
      <c r="M61" s="475">
        <v>-3.571428571428571</v>
      </c>
    </row>
    <row r="62" spans="1:13" ht="12.75">
      <c r="A62" s="446"/>
      <c r="B62" s="448"/>
      <c r="C62" s="477"/>
      <c r="D62" s="477"/>
      <c r="E62" s="477"/>
      <c r="F62" s="477"/>
      <c r="G62" s="477"/>
      <c r="H62" s="477"/>
      <c r="L62" s="449"/>
      <c r="M62" s="449"/>
    </row>
    <row r="63" spans="1:13" ht="12.75">
      <c r="A63" s="446"/>
      <c r="B63" s="447" t="s">
        <v>370</v>
      </c>
      <c r="C63" s="477"/>
      <c r="D63" s="477"/>
      <c r="E63" s="477"/>
      <c r="F63" s="477"/>
      <c r="G63" s="477"/>
      <c r="H63" s="477"/>
      <c r="L63" s="449"/>
      <c r="M63" s="449"/>
    </row>
    <row r="64" spans="1:13" ht="12.75">
      <c r="A64" s="446"/>
      <c r="B64" s="448" t="s">
        <v>116</v>
      </c>
      <c r="C64" s="477">
        <v>77420</v>
      </c>
      <c r="D64" s="477">
        <v>75200</v>
      </c>
      <c r="E64" s="477"/>
      <c r="F64" s="477">
        <v>77540</v>
      </c>
      <c r="G64" s="477">
        <v>75260</v>
      </c>
      <c r="H64" s="477"/>
      <c r="I64" s="436">
        <v>120</v>
      </c>
      <c r="J64" s="436">
        <v>60</v>
      </c>
      <c r="L64" s="475">
        <v>0.16016533195556704</v>
      </c>
      <c r="M64" s="475">
        <v>0.07566489361701353</v>
      </c>
    </row>
    <row r="65" spans="1:13" ht="12.75">
      <c r="A65" s="446"/>
      <c r="B65" s="448" t="s">
        <v>372</v>
      </c>
      <c r="C65" s="477">
        <v>2140</v>
      </c>
      <c r="D65" s="477">
        <v>2120</v>
      </c>
      <c r="E65" s="477"/>
      <c r="F65" s="477">
        <v>2150</v>
      </c>
      <c r="G65" s="477">
        <v>2140</v>
      </c>
      <c r="H65" s="477"/>
      <c r="I65" s="436">
        <v>10</v>
      </c>
      <c r="J65" s="436">
        <v>20</v>
      </c>
      <c r="L65" s="475">
        <v>0.3738317757009346</v>
      </c>
      <c r="M65" s="475">
        <v>0.8301886792452787</v>
      </c>
    </row>
    <row r="66" spans="1:13" ht="12.75">
      <c r="A66" s="446"/>
      <c r="B66" s="448" t="s">
        <v>373</v>
      </c>
      <c r="C66" s="477">
        <v>2470</v>
      </c>
      <c r="D66" s="477">
        <v>2470</v>
      </c>
      <c r="E66" s="477"/>
      <c r="F66" s="477">
        <v>2500</v>
      </c>
      <c r="G66" s="477">
        <v>2480</v>
      </c>
      <c r="H66" s="477"/>
      <c r="I66" s="436">
        <v>30</v>
      </c>
      <c r="J66" s="436">
        <v>10</v>
      </c>
      <c r="L66" s="475">
        <v>1.0526315789473684</v>
      </c>
      <c r="M66" s="475">
        <v>0.5668016194331984</v>
      </c>
    </row>
    <row r="67" spans="1:13" ht="12.75">
      <c r="A67" s="446"/>
      <c r="B67" s="448" t="s">
        <v>374</v>
      </c>
      <c r="C67" s="477">
        <v>3380</v>
      </c>
      <c r="D67" s="477">
        <v>3290</v>
      </c>
      <c r="E67" s="477"/>
      <c r="F67" s="477">
        <v>3390</v>
      </c>
      <c r="G67" s="477">
        <v>3300</v>
      </c>
      <c r="H67" s="477"/>
      <c r="I67" s="436">
        <v>10</v>
      </c>
      <c r="J67" s="436">
        <v>10</v>
      </c>
      <c r="L67" s="475">
        <v>0.2662721893491124</v>
      </c>
      <c r="M67" s="475">
        <v>0.1975683890577508</v>
      </c>
    </row>
    <row r="68" spans="1:13" ht="12.75">
      <c r="A68" s="446"/>
      <c r="B68" s="448" t="s">
        <v>375</v>
      </c>
      <c r="C68" s="477">
        <v>1690</v>
      </c>
      <c r="D68" s="477">
        <v>1670</v>
      </c>
      <c r="E68" s="477"/>
      <c r="F68" s="477">
        <v>1700</v>
      </c>
      <c r="G68" s="477">
        <v>1670</v>
      </c>
      <c r="H68" s="477"/>
      <c r="I68" s="436">
        <v>10</v>
      </c>
      <c r="J68" s="436">
        <v>0</v>
      </c>
      <c r="L68" s="475">
        <v>0.2958579881656805</v>
      </c>
      <c r="M68" s="475">
        <v>-0.22155688622754766</v>
      </c>
    </row>
    <row r="69" spans="1:13" ht="12.75">
      <c r="A69" s="446"/>
      <c r="B69" s="448" t="s">
        <v>376</v>
      </c>
      <c r="C69" s="477">
        <v>970</v>
      </c>
      <c r="D69" s="477">
        <v>940</v>
      </c>
      <c r="E69" s="477"/>
      <c r="F69" s="477">
        <v>970</v>
      </c>
      <c r="G69" s="477">
        <v>940</v>
      </c>
      <c r="H69" s="477"/>
      <c r="I69" s="436">
        <v>0</v>
      </c>
      <c r="J69" s="436">
        <v>0</v>
      </c>
      <c r="L69" s="475">
        <v>0.4123711340206186</v>
      </c>
      <c r="M69" s="475">
        <v>0.1382978723404207</v>
      </c>
    </row>
    <row r="70" spans="1:8" ht="12.75">
      <c r="A70" s="446"/>
      <c r="C70" s="477"/>
      <c r="D70" s="477"/>
      <c r="E70" s="477"/>
      <c r="F70" s="477"/>
      <c r="G70" s="477"/>
      <c r="H70" s="477"/>
    </row>
    <row r="71" spans="1:13" ht="12.75">
      <c r="A71" s="446"/>
      <c r="B71" s="447" t="s">
        <v>377</v>
      </c>
      <c r="C71" s="477"/>
      <c r="D71" s="477"/>
      <c r="E71" s="477"/>
      <c r="F71" s="477"/>
      <c r="G71" s="477"/>
      <c r="H71" s="477"/>
      <c r="L71" s="449"/>
      <c r="M71" s="449"/>
    </row>
    <row r="72" spans="1:13" ht="13.5">
      <c r="A72" s="446"/>
      <c r="B72" s="448" t="s">
        <v>60</v>
      </c>
      <c r="C72" s="477">
        <v>4260</v>
      </c>
      <c r="D72" s="477">
        <v>4060</v>
      </c>
      <c r="E72" s="477"/>
      <c r="F72" s="477">
        <v>4270</v>
      </c>
      <c r="G72" s="477">
        <v>4090</v>
      </c>
      <c r="H72" s="477"/>
      <c r="I72" s="436">
        <v>10</v>
      </c>
      <c r="J72" s="436">
        <v>30</v>
      </c>
      <c r="L72" s="475">
        <v>0.18770530267480057</v>
      </c>
      <c r="M72" s="475">
        <v>0.7616465368498913</v>
      </c>
    </row>
    <row r="73" spans="1:13" ht="12.75">
      <c r="A73" s="446"/>
      <c r="B73" s="448"/>
      <c r="C73" s="477"/>
      <c r="D73" s="477"/>
      <c r="E73" s="477"/>
      <c r="F73" s="477"/>
      <c r="G73" s="477"/>
      <c r="H73" s="477"/>
      <c r="L73" s="449"/>
      <c r="M73" s="449"/>
    </row>
    <row r="74" spans="1:13" ht="12.75">
      <c r="A74" s="446"/>
      <c r="B74" s="447" t="s">
        <v>287</v>
      </c>
      <c r="C74" s="477"/>
      <c r="D74" s="477"/>
      <c r="E74" s="477"/>
      <c r="F74" s="477"/>
      <c r="G74" s="477"/>
      <c r="H74" s="477"/>
      <c r="L74" s="449"/>
      <c r="M74" s="449"/>
    </row>
    <row r="75" spans="1:13" ht="12.75">
      <c r="A75" s="446"/>
      <c r="B75" s="452" t="s">
        <v>287</v>
      </c>
      <c r="C75" s="477">
        <v>2410</v>
      </c>
      <c r="D75" s="477">
        <v>2300</v>
      </c>
      <c r="E75" s="477"/>
      <c r="F75" s="477">
        <v>2400</v>
      </c>
      <c r="G75" s="477">
        <v>2300</v>
      </c>
      <c r="H75" s="477"/>
      <c r="I75" s="436">
        <v>-10</v>
      </c>
      <c r="J75" s="436">
        <v>0</v>
      </c>
      <c r="L75" s="475">
        <v>-0.41528239202657813</v>
      </c>
      <c r="M75" s="475">
        <v>-0.13484123531970027</v>
      </c>
    </row>
    <row r="76" spans="1:13" ht="12.75">
      <c r="A76" s="446"/>
      <c r="C76" s="477"/>
      <c r="D76" s="477"/>
      <c r="E76" s="477"/>
      <c r="F76" s="477"/>
      <c r="G76" s="477"/>
      <c r="H76" s="477"/>
      <c r="L76" s="449"/>
      <c r="M76" s="449"/>
    </row>
    <row r="77" spans="1:13" ht="12.75">
      <c r="A77" s="446"/>
      <c r="B77" s="447" t="s">
        <v>378</v>
      </c>
      <c r="C77" s="477"/>
      <c r="D77" s="477"/>
      <c r="E77" s="477"/>
      <c r="F77" s="477"/>
      <c r="G77" s="477"/>
      <c r="H77" s="477"/>
      <c r="L77" s="449"/>
      <c r="M77" s="449"/>
    </row>
    <row r="78" spans="1:13" ht="13.5">
      <c r="A78" s="446"/>
      <c r="B78" s="448" t="s">
        <v>61</v>
      </c>
      <c r="C78" s="477">
        <v>5460</v>
      </c>
      <c r="D78" s="477">
        <v>5270</v>
      </c>
      <c r="E78" s="477"/>
      <c r="F78" s="477">
        <v>5430</v>
      </c>
      <c r="G78" s="477">
        <v>5240</v>
      </c>
      <c r="H78" s="477"/>
      <c r="I78" s="436">
        <v>-30</v>
      </c>
      <c r="J78" s="436">
        <v>-30</v>
      </c>
      <c r="L78" s="475">
        <v>-0.49450549450549447</v>
      </c>
      <c r="M78" s="475">
        <v>-0.4972480546593247</v>
      </c>
    </row>
    <row r="79" spans="1:13" ht="12.75">
      <c r="A79" s="446"/>
      <c r="B79" s="448" t="s">
        <v>379</v>
      </c>
      <c r="C79" s="477">
        <v>560</v>
      </c>
      <c r="D79" s="477">
        <v>520</v>
      </c>
      <c r="E79" s="477"/>
      <c r="F79" s="477">
        <v>550</v>
      </c>
      <c r="G79" s="477">
        <v>520</v>
      </c>
      <c r="H79" s="477"/>
      <c r="I79" s="436">
        <v>-10</v>
      </c>
      <c r="J79" s="436">
        <v>0</v>
      </c>
      <c r="L79" s="475">
        <v>-1.4388489208633095</v>
      </c>
      <c r="M79" s="475">
        <v>-0.8587786259541985</v>
      </c>
    </row>
    <row r="80" spans="1:13" ht="12.75">
      <c r="A80" s="446"/>
      <c r="B80" s="448" t="s">
        <v>380</v>
      </c>
      <c r="C80" s="477">
        <v>740</v>
      </c>
      <c r="D80" s="477">
        <v>690</v>
      </c>
      <c r="E80" s="477"/>
      <c r="F80" s="477">
        <v>720</v>
      </c>
      <c r="G80" s="477">
        <v>690</v>
      </c>
      <c r="H80" s="477"/>
      <c r="I80" s="436">
        <v>-10</v>
      </c>
      <c r="J80" s="436">
        <v>0</v>
      </c>
      <c r="L80" s="475">
        <v>-1.6304347826086956</v>
      </c>
      <c r="M80" s="475">
        <v>-0.4624277456647464</v>
      </c>
    </row>
    <row r="81" spans="1:13" ht="12.75">
      <c r="A81" s="446"/>
      <c r="B81" s="448" t="s">
        <v>381</v>
      </c>
      <c r="C81" s="477">
        <v>20</v>
      </c>
      <c r="D81" s="477">
        <v>20</v>
      </c>
      <c r="E81" s="477"/>
      <c r="F81" s="477">
        <v>20</v>
      </c>
      <c r="G81" s="477">
        <v>20</v>
      </c>
      <c r="H81" s="477"/>
      <c r="I81" s="436">
        <v>0</v>
      </c>
      <c r="J81" s="436">
        <v>0</v>
      </c>
      <c r="L81" s="475">
        <v>0</v>
      </c>
      <c r="M81" s="475">
        <v>0</v>
      </c>
    </row>
    <row r="82" spans="1:13" ht="12.75">
      <c r="A82" s="446"/>
      <c r="B82" s="448" t="s">
        <v>382</v>
      </c>
      <c r="C82" s="477">
        <v>160</v>
      </c>
      <c r="D82" s="477">
        <v>150</v>
      </c>
      <c r="E82" s="477"/>
      <c r="F82" s="477">
        <v>160</v>
      </c>
      <c r="G82" s="477">
        <v>150</v>
      </c>
      <c r="H82" s="477"/>
      <c r="I82" s="436">
        <v>0</v>
      </c>
      <c r="J82" s="436">
        <v>0</v>
      </c>
      <c r="L82" s="475">
        <v>-0.6369426751592357</v>
      </c>
      <c r="M82" s="475">
        <v>-0.46979865771811313</v>
      </c>
    </row>
    <row r="83" spans="1:13" ht="12.75">
      <c r="A83" s="446"/>
      <c r="B83" s="448" t="s">
        <v>383</v>
      </c>
      <c r="C83" s="477">
        <v>200</v>
      </c>
      <c r="D83" s="477">
        <v>180</v>
      </c>
      <c r="E83" s="477"/>
      <c r="F83" s="477">
        <v>190</v>
      </c>
      <c r="G83" s="477">
        <v>180</v>
      </c>
      <c r="H83" s="477"/>
      <c r="I83" s="436">
        <v>-10</v>
      </c>
      <c r="J83" s="436">
        <v>-10</v>
      </c>
      <c r="L83" s="475">
        <v>-3.061224489795918</v>
      </c>
      <c r="M83" s="475">
        <v>-3.1147540983606494</v>
      </c>
    </row>
    <row r="84" spans="1:13" ht="12.75">
      <c r="A84" s="446"/>
      <c r="B84" s="448" t="s">
        <v>384</v>
      </c>
      <c r="C84" s="477">
        <v>200</v>
      </c>
      <c r="D84" s="477">
        <v>190</v>
      </c>
      <c r="E84" s="477"/>
      <c r="F84" s="477">
        <v>200</v>
      </c>
      <c r="G84" s="477">
        <v>180</v>
      </c>
      <c r="H84" s="477"/>
      <c r="I84" s="436">
        <v>0</v>
      </c>
      <c r="J84" s="436">
        <v>0</v>
      </c>
      <c r="L84" s="475">
        <v>0</v>
      </c>
      <c r="M84" s="475">
        <v>-0.10810810810810198</v>
      </c>
    </row>
    <row r="85" spans="1:13" ht="12.75">
      <c r="A85" s="446"/>
      <c r="B85" s="448" t="s">
        <v>385</v>
      </c>
      <c r="C85" s="477">
        <v>3100</v>
      </c>
      <c r="D85" s="477">
        <v>2950</v>
      </c>
      <c r="E85" s="477"/>
      <c r="F85" s="477">
        <v>3090</v>
      </c>
      <c r="G85" s="477">
        <v>2950</v>
      </c>
      <c r="H85" s="477"/>
      <c r="I85" s="436">
        <v>0</v>
      </c>
      <c r="J85" s="436">
        <v>0</v>
      </c>
      <c r="L85" s="475">
        <v>-0.06459948320413438</v>
      </c>
      <c r="M85" s="475">
        <v>0.023761031907665243</v>
      </c>
    </row>
    <row r="86" spans="1:13" ht="12.75">
      <c r="A86" s="446"/>
      <c r="B86" s="448" t="s">
        <v>386</v>
      </c>
      <c r="C86" s="477">
        <v>1460</v>
      </c>
      <c r="D86" s="477">
        <v>1380</v>
      </c>
      <c r="E86" s="477"/>
      <c r="F86" s="477">
        <v>1450</v>
      </c>
      <c r="G86" s="477">
        <v>1370</v>
      </c>
      <c r="H86" s="477"/>
      <c r="I86" s="436">
        <v>0</v>
      </c>
      <c r="J86" s="436">
        <v>-10</v>
      </c>
      <c r="L86" s="475">
        <v>-0.20604395604395606</v>
      </c>
      <c r="M86" s="475">
        <v>-0.3779069767441893</v>
      </c>
    </row>
    <row r="87" spans="1:13" ht="12.75">
      <c r="A87" s="446"/>
      <c r="B87" s="448" t="s">
        <v>387</v>
      </c>
      <c r="C87" s="477">
        <v>1330</v>
      </c>
      <c r="D87" s="477">
        <v>1250</v>
      </c>
      <c r="E87" s="477"/>
      <c r="F87" s="477">
        <v>1340</v>
      </c>
      <c r="G87" s="477">
        <v>1260</v>
      </c>
      <c r="H87" s="477"/>
      <c r="I87" s="436">
        <v>10</v>
      </c>
      <c r="J87" s="436">
        <v>0</v>
      </c>
      <c r="L87" s="475">
        <v>0.7501875468867216</v>
      </c>
      <c r="M87" s="475">
        <v>0.3437250199840092</v>
      </c>
    </row>
    <row r="88" spans="1:13" ht="12.75">
      <c r="A88" s="446"/>
      <c r="B88" s="448" t="s">
        <v>388</v>
      </c>
      <c r="C88" s="477">
        <v>140</v>
      </c>
      <c r="D88" s="477">
        <v>140</v>
      </c>
      <c r="E88" s="477"/>
      <c r="F88" s="477">
        <v>140</v>
      </c>
      <c r="G88" s="477">
        <v>140</v>
      </c>
      <c r="H88" s="477"/>
      <c r="I88" s="436">
        <v>0</v>
      </c>
      <c r="J88" s="436">
        <v>0</v>
      </c>
      <c r="L88" s="475">
        <v>0</v>
      </c>
      <c r="M88" s="475">
        <v>0.14492753623187582</v>
      </c>
    </row>
    <row r="89" spans="1:8" ht="12.75">
      <c r="A89" s="446"/>
      <c r="C89" s="477"/>
      <c r="D89" s="477"/>
      <c r="E89" s="477"/>
      <c r="F89" s="477"/>
      <c r="G89" s="477"/>
      <c r="H89" s="477"/>
    </row>
    <row r="90" spans="1:8" ht="12.75">
      <c r="A90" s="446"/>
      <c r="B90" s="447" t="s">
        <v>389</v>
      </c>
      <c r="C90" s="477"/>
      <c r="D90" s="477"/>
      <c r="E90" s="477"/>
      <c r="F90" s="477"/>
      <c r="G90" s="477"/>
      <c r="H90" s="477"/>
    </row>
    <row r="91" spans="1:13" ht="12.75">
      <c r="A91" s="446"/>
      <c r="B91" s="448" t="s">
        <v>390</v>
      </c>
      <c r="C91" s="477">
        <v>260</v>
      </c>
      <c r="D91" s="477">
        <v>250</v>
      </c>
      <c r="E91" s="477"/>
      <c r="F91" s="477">
        <v>260</v>
      </c>
      <c r="G91" s="477">
        <v>250</v>
      </c>
      <c r="H91" s="477"/>
      <c r="I91" s="436">
        <v>0</v>
      </c>
      <c r="J91" s="436">
        <v>0</v>
      </c>
      <c r="L91" s="475">
        <v>0.39215686274509803</v>
      </c>
      <c r="M91" s="475">
        <v>0.637450199203185</v>
      </c>
    </row>
    <row r="92" spans="1:13" ht="12.75">
      <c r="A92" s="446"/>
      <c r="B92" s="448"/>
      <c r="C92" s="477"/>
      <c r="D92" s="477"/>
      <c r="E92" s="477"/>
      <c r="F92" s="477"/>
      <c r="G92" s="477"/>
      <c r="H92" s="477"/>
      <c r="L92" s="449"/>
      <c r="M92" s="449"/>
    </row>
    <row r="93" spans="1:13" ht="12.75">
      <c r="A93" s="446"/>
      <c r="B93" s="447" t="s">
        <v>391</v>
      </c>
      <c r="C93" s="477"/>
      <c r="D93" s="477"/>
      <c r="E93" s="477"/>
      <c r="F93" s="477"/>
      <c r="G93" s="477"/>
      <c r="H93" s="477"/>
      <c r="L93" s="449"/>
      <c r="M93" s="449"/>
    </row>
    <row r="94" spans="1:13" ht="12.75">
      <c r="A94" s="446"/>
      <c r="B94" s="448" t="s">
        <v>392</v>
      </c>
      <c r="C94" s="477">
        <v>6080</v>
      </c>
      <c r="D94" s="477">
        <v>6010</v>
      </c>
      <c r="E94" s="477"/>
      <c r="F94" s="477">
        <v>6140</v>
      </c>
      <c r="G94" s="477">
        <v>6070</v>
      </c>
      <c r="H94" s="477"/>
      <c r="I94" s="436">
        <v>60</v>
      </c>
      <c r="J94" s="436">
        <v>70</v>
      </c>
      <c r="L94" s="475">
        <v>1.0197368421052633</v>
      </c>
      <c r="M94" s="475">
        <v>1.1124063280599532</v>
      </c>
    </row>
    <row r="95" spans="1:13" ht="12.75">
      <c r="A95" s="446"/>
      <c r="B95" s="448" t="s">
        <v>393</v>
      </c>
      <c r="C95" s="477">
        <v>110</v>
      </c>
      <c r="D95" s="477">
        <v>70</v>
      </c>
      <c r="E95" s="477"/>
      <c r="F95" s="477">
        <v>70</v>
      </c>
      <c r="G95" s="477">
        <v>60</v>
      </c>
      <c r="H95" s="477"/>
      <c r="I95" s="436">
        <v>-30</v>
      </c>
      <c r="J95" s="436">
        <v>0</v>
      </c>
      <c r="L95" s="475">
        <v>-30.8411214953271</v>
      </c>
      <c r="M95" s="475">
        <v>-4.179104477611936</v>
      </c>
    </row>
    <row r="96" spans="1:13" ht="12.75">
      <c r="A96" s="446"/>
      <c r="B96" s="448"/>
      <c r="C96" s="477"/>
      <c r="D96" s="477"/>
      <c r="E96" s="477"/>
      <c r="F96" s="477"/>
      <c r="G96" s="477"/>
      <c r="H96" s="477"/>
      <c r="L96" s="449"/>
      <c r="M96" s="449"/>
    </row>
    <row r="97" spans="1:8" ht="12.75">
      <c r="A97" s="446"/>
      <c r="B97" s="447" t="s">
        <v>394</v>
      </c>
      <c r="C97" s="477"/>
      <c r="D97" s="477"/>
      <c r="E97" s="477"/>
      <c r="F97" s="477"/>
      <c r="G97" s="477"/>
      <c r="H97" s="477"/>
    </row>
    <row r="98" spans="1:13" ht="12.75">
      <c r="A98" s="446"/>
      <c r="B98" s="448" t="s">
        <v>395</v>
      </c>
      <c r="C98" s="477">
        <v>2380</v>
      </c>
      <c r="D98" s="477">
        <v>2310</v>
      </c>
      <c r="E98" s="477"/>
      <c r="F98" s="477">
        <v>2330</v>
      </c>
      <c r="G98" s="477">
        <v>2280</v>
      </c>
      <c r="H98" s="477"/>
      <c r="I98" s="436">
        <v>-50</v>
      </c>
      <c r="J98" s="436">
        <v>-30</v>
      </c>
      <c r="L98" s="475">
        <v>-2.1839563208735826</v>
      </c>
      <c r="M98" s="475">
        <v>-1.4390665514261098</v>
      </c>
    </row>
    <row r="99" spans="1:13" s="453" customFormat="1" ht="12.75">
      <c r="A99" s="446"/>
      <c r="B99" s="448" t="s">
        <v>398</v>
      </c>
      <c r="C99" s="477">
        <v>850</v>
      </c>
      <c r="D99" s="477">
        <v>830</v>
      </c>
      <c r="E99" s="477"/>
      <c r="F99" s="477">
        <v>830</v>
      </c>
      <c r="G99" s="477">
        <v>810</v>
      </c>
      <c r="H99" s="477"/>
      <c r="I99" s="436">
        <v>-10</v>
      </c>
      <c r="J99" s="436">
        <v>-20</v>
      </c>
      <c r="K99" s="436"/>
      <c r="L99" s="475">
        <v>-1.5366430260047281</v>
      </c>
      <c r="M99" s="475">
        <v>-2.202166064981944</v>
      </c>
    </row>
    <row r="100" spans="1:13" s="453" customFormat="1" ht="12.75">
      <c r="A100" s="446"/>
      <c r="B100" s="448" t="s">
        <v>277</v>
      </c>
      <c r="C100" s="477">
        <v>340</v>
      </c>
      <c r="D100" s="477">
        <v>330</v>
      </c>
      <c r="E100" s="477"/>
      <c r="F100" s="477">
        <v>340</v>
      </c>
      <c r="G100" s="477">
        <v>330</v>
      </c>
      <c r="H100" s="477"/>
      <c r="I100" s="436">
        <v>10</v>
      </c>
      <c r="J100" s="436">
        <v>10</v>
      </c>
      <c r="K100" s="436"/>
      <c r="L100" s="475">
        <v>1.7804154302670623</v>
      </c>
      <c r="M100" s="475">
        <v>2.116564417177907</v>
      </c>
    </row>
    <row r="101" spans="1:13" ht="13.5">
      <c r="A101" s="446"/>
      <c r="B101" s="448" t="s">
        <v>62</v>
      </c>
      <c r="C101" s="477">
        <v>380</v>
      </c>
      <c r="D101" s="477">
        <v>350</v>
      </c>
      <c r="E101" s="477"/>
      <c r="F101" s="477">
        <v>0</v>
      </c>
      <c r="G101" s="477">
        <v>0</v>
      </c>
      <c r="H101" s="477"/>
      <c r="I101" s="436">
        <v>-380</v>
      </c>
      <c r="J101" s="436">
        <v>-350</v>
      </c>
      <c r="L101" s="475">
        <v>-100</v>
      </c>
      <c r="M101" s="475">
        <v>-100</v>
      </c>
    </row>
    <row r="102" spans="1:13" ht="12.75">
      <c r="A102" s="446"/>
      <c r="B102" s="448" t="s">
        <v>396</v>
      </c>
      <c r="C102" s="477">
        <v>820</v>
      </c>
      <c r="D102" s="477">
        <v>780</v>
      </c>
      <c r="E102" s="477"/>
      <c r="F102" s="477">
        <v>810</v>
      </c>
      <c r="G102" s="477">
        <v>780</v>
      </c>
      <c r="H102" s="477"/>
      <c r="I102" s="436">
        <v>-10</v>
      </c>
      <c r="J102" s="436">
        <v>0</v>
      </c>
      <c r="L102" s="475">
        <v>-1.707317073170732</v>
      </c>
      <c r="M102" s="475">
        <v>-0.21683673469388337</v>
      </c>
    </row>
    <row r="103" spans="1:13" ht="12.75">
      <c r="A103" s="446"/>
      <c r="B103" s="448" t="s">
        <v>397</v>
      </c>
      <c r="C103" s="477">
        <v>1430</v>
      </c>
      <c r="D103" s="477">
        <v>1420</v>
      </c>
      <c r="E103" s="477"/>
      <c r="F103" s="477">
        <v>1430</v>
      </c>
      <c r="G103" s="477">
        <v>1420</v>
      </c>
      <c r="H103" s="477"/>
      <c r="I103" s="436">
        <v>0</v>
      </c>
      <c r="J103" s="436">
        <v>0</v>
      </c>
      <c r="L103" s="475">
        <v>0</v>
      </c>
      <c r="M103" s="475">
        <v>-0.03526093088857546</v>
      </c>
    </row>
    <row r="104" spans="3:8" ht="12.75">
      <c r="C104" s="477"/>
      <c r="D104" s="477"/>
      <c r="E104" s="477"/>
      <c r="F104" s="477"/>
      <c r="G104" s="477"/>
      <c r="H104" s="477"/>
    </row>
    <row r="105" spans="1:13" ht="12.75">
      <c r="A105" s="446"/>
      <c r="B105" s="447" t="s">
        <v>223</v>
      </c>
      <c r="C105" s="477"/>
      <c r="D105" s="477"/>
      <c r="E105" s="477"/>
      <c r="F105" s="477"/>
      <c r="G105" s="477"/>
      <c r="H105" s="477"/>
      <c r="L105" s="449"/>
      <c r="M105" s="449"/>
    </row>
    <row r="106" spans="1:13" ht="13.5">
      <c r="A106" s="446"/>
      <c r="B106" s="448" t="s">
        <v>63</v>
      </c>
      <c r="C106" s="477">
        <v>22590</v>
      </c>
      <c r="D106" s="477">
        <v>21980</v>
      </c>
      <c r="E106" s="477"/>
      <c r="F106" s="477">
        <v>22490</v>
      </c>
      <c r="G106" s="477">
        <v>21330</v>
      </c>
      <c r="H106" s="477"/>
      <c r="I106" s="436">
        <v>-100</v>
      </c>
      <c r="J106" s="436">
        <v>-650</v>
      </c>
      <c r="L106" s="475">
        <v>-0.4603603204816077</v>
      </c>
      <c r="M106" s="475">
        <v>-2.978936354124013</v>
      </c>
    </row>
    <row r="107" spans="1:13" ht="12.75">
      <c r="A107" s="446"/>
      <c r="B107" s="448" t="s">
        <v>280</v>
      </c>
      <c r="C107" s="477">
        <v>180</v>
      </c>
      <c r="D107" s="477">
        <v>170</v>
      </c>
      <c r="E107" s="477"/>
      <c r="F107" s="477">
        <v>180</v>
      </c>
      <c r="G107" s="477">
        <v>170</v>
      </c>
      <c r="H107" s="477"/>
      <c r="I107" s="436">
        <v>0</v>
      </c>
      <c r="J107" s="436">
        <v>0</v>
      </c>
      <c r="L107" s="475">
        <v>0</v>
      </c>
      <c r="M107" s="475">
        <v>-0.28735632183908044</v>
      </c>
    </row>
    <row r="108" spans="1:13" ht="12.75">
      <c r="A108" s="446"/>
      <c r="B108" s="448" t="s">
        <v>281</v>
      </c>
      <c r="C108" s="477">
        <v>400</v>
      </c>
      <c r="D108" s="477">
        <v>380</v>
      </c>
      <c r="E108" s="477"/>
      <c r="F108" s="477">
        <v>390</v>
      </c>
      <c r="G108" s="477">
        <v>370</v>
      </c>
      <c r="H108" s="477"/>
      <c r="I108" s="436">
        <v>-10</v>
      </c>
      <c r="J108" s="436">
        <v>-10</v>
      </c>
      <c r="L108" s="475">
        <v>-2.5</v>
      </c>
      <c r="M108" s="475">
        <v>-2.2513089005235662</v>
      </c>
    </row>
    <row r="109" spans="1:13" ht="12.75">
      <c r="A109" s="446"/>
      <c r="B109" s="448" t="s">
        <v>282</v>
      </c>
      <c r="C109" s="477">
        <v>49110</v>
      </c>
      <c r="D109" s="477">
        <v>47660</v>
      </c>
      <c r="E109" s="477"/>
      <c r="F109" s="477">
        <v>49040</v>
      </c>
      <c r="G109" s="477">
        <v>47730</v>
      </c>
      <c r="H109" s="477"/>
      <c r="I109" s="436">
        <v>-80</v>
      </c>
      <c r="J109" s="436">
        <v>70</v>
      </c>
      <c r="L109" s="475">
        <v>-0.16085026672639166</v>
      </c>
      <c r="M109" s="475">
        <v>0.14183206747513438</v>
      </c>
    </row>
    <row r="110" spans="1:13" ht="13.5">
      <c r="A110" s="446"/>
      <c r="B110" s="448" t="s">
        <v>64</v>
      </c>
      <c r="C110" s="477">
        <v>3830</v>
      </c>
      <c r="D110" s="477">
        <v>3360</v>
      </c>
      <c r="E110" s="477"/>
      <c r="F110" s="477">
        <v>3680</v>
      </c>
      <c r="G110" s="477">
        <v>3220</v>
      </c>
      <c r="H110" s="477"/>
      <c r="I110" s="436">
        <v>-160</v>
      </c>
      <c r="J110" s="436">
        <v>-140</v>
      </c>
      <c r="L110" s="475">
        <v>-4.097077244258872</v>
      </c>
      <c r="M110" s="475">
        <v>-4.023228111971409</v>
      </c>
    </row>
    <row r="111" spans="1:8" ht="12.75">
      <c r="A111" s="446"/>
      <c r="B111" s="448"/>
      <c r="C111" s="477"/>
      <c r="D111" s="477"/>
      <c r="E111" s="477"/>
      <c r="F111" s="477"/>
      <c r="G111" s="477"/>
      <c r="H111" s="477"/>
    </row>
    <row r="112" spans="1:13" ht="12.75">
      <c r="A112" s="446"/>
      <c r="B112" s="447" t="s">
        <v>284</v>
      </c>
      <c r="C112" s="477"/>
      <c r="D112" s="477"/>
      <c r="E112" s="477"/>
      <c r="F112" s="477"/>
      <c r="G112" s="477"/>
      <c r="H112" s="477"/>
      <c r="L112" s="449"/>
      <c r="M112" s="449"/>
    </row>
    <row r="113" spans="1:13" ht="12.75">
      <c r="A113" s="446"/>
      <c r="B113" s="448" t="s">
        <v>285</v>
      </c>
      <c r="C113" s="477">
        <v>1790</v>
      </c>
      <c r="D113" s="477">
        <v>1740</v>
      </c>
      <c r="E113" s="477"/>
      <c r="F113" s="477">
        <v>1790</v>
      </c>
      <c r="G113" s="477">
        <v>1740</v>
      </c>
      <c r="H113" s="477"/>
      <c r="I113" s="436">
        <v>0</v>
      </c>
      <c r="J113" s="436">
        <v>0</v>
      </c>
      <c r="L113" s="475">
        <v>0</v>
      </c>
      <c r="M113" s="475">
        <v>0.0172117039586893</v>
      </c>
    </row>
    <row r="114" spans="1:8" ht="12.75">
      <c r="A114" s="446"/>
      <c r="B114" s="448"/>
      <c r="C114" s="477"/>
      <c r="D114" s="477"/>
      <c r="E114" s="477"/>
      <c r="F114" s="477"/>
      <c r="G114" s="477"/>
      <c r="H114" s="477"/>
    </row>
    <row r="115" spans="1:13" ht="12.75">
      <c r="A115" s="446"/>
      <c r="B115" s="447" t="s">
        <v>286</v>
      </c>
      <c r="C115" s="477"/>
      <c r="D115" s="477"/>
      <c r="E115" s="477"/>
      <c r="F115" s="477"/>
      <c r="G115" s="477"/>
      <c r="H115" s="477"/>
      <c r="L115" s="449"/>
      <c r="M115" s="449"/>
    </row>
    <row r="116" spans="1:13" ht="12.75">
      <c r="A116" s="446"/>
      <c r="B116" s="448" t="s">
        <v>286</v>
      </c>
      <c r="C116" s="477">
        <v>140</v>
      </c>
      <c r="D116" s="477">
        <v>140</v>
      </c>
      <c r="E116" s="477"/>
      <c r="F116" s="477">
        <v>140</v>
      </c>
      <c r="G116" s="477">
        <v>140</v>
      </c>
      <c r="H116" s="477"/>
      <c r="I116" s="436">
        <v>0</v>
      </c>
      <c r="J116" s="436">
        <v>0</v>
      </c>
      <c r="L116" s="475">
        <v>0.7042253521126761</v>
      </c>
      <c r="M116" s="475">
        <v>0.5147058823529328</v>
      </c>
    </row>
    <row r="117" spans="1:8" ht="12.75">
      <c r="A117" s="446"/>
      <c r="B117" s="448"/>
      <c r="C117" s="477"/>
      <c r="D117" s="477"/>
      <c r="E117" s="477"/>
      <c r="F117" s="477"/>
      <c r="G117" s="477"/>
      <c r="H117" s="477"/>
    </row>
    <row r="118" spans="1:13" ht="12.75">
      <c r="A118" s="446"/>
      <c r="B118" s="447" t="s">
        <v>288</v>
      </c>
      <c r="C118" s="477"/>
      <c r="D118" s="477"/>
      <c r="E118" s="477"/>
      <c r="F118" s="477"/>
      <c r="G118" s="477"/>
      <c r="H118" s="477"/>
      <c r="L118" s="449"/>
      <c r="M118" s="449"/>
    </row>
    <row r="119" spans="1:13" ht="12.75">
      <c r="A119" s="446"/>
      <c r="B119" s="448" t="s">
        <v>288</v>
      </c>
      <c r="C119" s="477">
        <v>5100</v>
      </c>
      <c r="D119" s="477">
        <v>4890</v>
      </c>
      <c r="E119" s="477"/>
      <c r="F119" s="477">
        <v>5100</v>
      </c>
      <c r="G119" s="477">
        <v>4880</v>
      </c>
      <c r="H119" s="477"/>
      <c r="I119" s="436">
        <v>0</v>
      </c>
      <c r="J119" s="436">
        <v>0</v>
      </c>
      <c r="L119" s="475">
        <v>0</v>
      </c>
      <c r="M119" s="475">
        <v>-0.036847492323442824</v>
      </c>
    </row>
    <row r="120" spans="1:8" ht="12.75">
      <c r="A120" s="446"/>
      <c r="B120" s="448"/>
      <c r="C120" s="477"/>
      <c r="D120" s="477"/>
      <c r="E120" s="477"/>
      <c r="F120" s="477"/>
      <c r="G120" s="477"/>
      <c r="H120" s="477"/>
    </row>
    <row r="121" spans="1:13" ht="12.75">
      <c r="A121" s="446"/>
      <c r="B121" s="447" t="s">
        <v>289</v>
      </c>
      <c r="C121" s="477"/>
      <c r="D121" s="477"/>
      <c r="E121" s="477"/>
      <c r="F121" s="477"/>
      <c r="G121" s="477"/>
      <c r="H121" s="477"/>
      <c r="L121" s="449"/>
      <c r="M121" s="449"/>
    </row>
    <row r="122" spans="1:13" ht="13.5">
      <c r="A122" s="446"/>
      <c r="B122" s="448" t="s">
        <v>65</v>
      </c>
      <c r="C122" s="477">
        <v>3930</v>
      </c>
      <c r="D122" s="477">
        <v>3830</v>
      </c>
      <c r="E122" s="477"/>
      <c r="F122" s="477">
        <v>4030</v>
      </c>
      <c r="G122" s="477">
        <v>3910</v>
      </c>
      <c r="H122" s="477"/>
      <c r="I122" s="436">
        <v>100</v>
      </c>
      <c r="J122" s="436">
        <v>90</v>
      </c>
      <c r="L122" s="475">
        <v>2.491736587846428</v>
      </c>
      <c r="M122" s="475">
        <v>2.232096184004184</v>
      </c>
    </row>
    <row r="123" spans="1:13" ht="13.5">
      <c r="A123" s="446"/>
      <c r="B123" s="448" t="s">
        <v>66</v>
      </c>
      <c r="C123" s="477">
        <v>910</v>
      </c>
      <c r="D123" s="477">
        <v>870</v>
      </c>
      <c r="E123" s="477"/>
      <c r="F123" s="477">
        <v>800</v>
      </c>
      <c r="G123" s="477">
        <v>760</v>
      </c>
      <c r="H123" s="477"/>
      <c r="I123" s="436">
        <v>-110</v>
      </c>
      <c r="J123" s="436">
        <v>-110</v>
      </c>
      <c r="L123" s="475">
        <v>-12.087912087912088</v>
      </c>
      <c r="M123" s="475">
        <v>-12.709529276693459</v>
      </c>
    </row>
    <row r="124" spans="1:13" ht="12.75">
      <c r="A124" s="446"/>
      <c r="B124" s="448" t="s">
        <v>291</v>
      </c>
      <c r="C124" s="477">
        <v>1260</v>
      </c>
      <c r="D124" s="477">
        <v>1160</v>
      </c>
      <c r="E124" s="477"/>
      <c r="F124" s="477">
        <v>1260</v>
      </c>
      <c r="G124" s="477">
        <v>1160</v>
      </c>
      <c r="H124" s="477"/>
      <c r="I124" s="436">
        <v>0</v>
      </c>
      <c r="J124" s="436">
        <v>0</v>
      </c>
      <c r="L124" s="475">
        <v>0</v>
      </c>
      <c r="M124" s="475">
        <v>0.05185825410543726</v>
      </c>
    </row>
    <row r="125" spans="1:13" ht="12.75">
      <c r="A125" s="446"/>
      <c r="B125" s="448" t="s">
        <v>292</v>
      </c>
      <c r="C125" s="477">
        <v>2200</v>
      </c>
      <c r="D125" s="477">
        <v>2110</v>
      </c>
      <c r="E125" s="477"/>
      <c r="F125" s="477">
        <v>2190</v>
      </c>
      <c r="G125" s="477">
        <v>2090</v>
      </c>
      <c r="H125" s="477"/>
      <c r="I125" s="436">
        <v>-10</v>
      </c>
      <c r="J125" s="436">
        <v>-20</v>
      </c>
      <c r="L125" s="475">
        <v>-0.5914467697907189</v>
      </c>
      <c r="M125" s="475">
        <v>-0.8526764566556134</v>
      </c>
    </row>
    <row r="126" spans="1:13" ht="12.75">
      <c r="A126" s="446"/>
      <c r="B126" s="448" t="s">
        <v>293</v>
      </c>
      <c r="C126" s="477">
        <v>50</v>
      </c>
      <c r="D126" s="477">
        <v>50</v>
      </c>
      <c r="E126" s="477"/>
      <c r="F126" s="477">
        <v>60</v>
      </c>
      <c r="G126" s="477">
        <v>50</v>
      </c>
      <c r="H126" s="477"/>
      <c r="I126" s="436">
        <v>10</v>
      </c>
      <c r="J126" s="436">
        <v>0</v>
      </c>
      <c r="L126" s="475">
        <v>10</v>
      </c>
      <c r="M126" s="475">
        <v>8.260869565217385</v>
      </c>
    </row>
    <row r="127" spans="1:13" ht="12.75">
      <c r="A127" s="446"/>
      <c r="B127" s="448" t="s">
        <v>294</v>
      </c>
      <c r="C127" s="477">
        <v>630</v>
      </c>
      <c r="D127" s="477">
        <v>610</v>
      </c>
      <c r="E127" s="477"/>
      <c r="F127" s="477">
        <v>620</v>
      </c>
      <c r="G127" s="477">
        <v>610</v>
      </c>
      <c r="H127" s="477"/>
      <c r="I127" s="436">
        <v>0</v>
      </c>
      <c r="J127" s="436">
        <v>0</v>
      </c>
      <c r="L127" s="475">
        <v>-0.16</v>
      </c>
      <c r="M127" s="475">
        <v>0.4942339373970346</v>
      </c>
    </row>
    <row r="128" spans="1:13" ht="12.75">
      <c r="A128" s="446"/>
      <c r="B128" s="448" t="s">
        <v>295</v>
      </c>
      <c r="C128" s="477">
        <v>300</v>
      </c>
      <c r="D128" s="477">
        <v>290</v>
      </c>
      <c r="E128" s="477"/>
      <c r="F128" s="477">
        <v>290</v>
      </c>
      <c r="G128" s="477">
        <v>290</v>
      </c>
      <c r="H128" s="477"/>
      <c r="I128" s="436">
        <v>0</v>
      </c>
      <c r="J128" s="436">
        <v>0</v>
      </c>
      <c r="L128" s="475">
        <v>-0.3389830508474576</v>
      </c>
      <c r="M128" s="475">
        <v>-0.3092783505154561</v>
      </c>
    </row>
    <row r="129" spans="1:13" ht="12.75">
      <c r="A129" s="446"/>
      <c r="B129" s="448" t="s">
        <v>296</v>
      </c>
      <c r="C129" s="477">
        <v>70</v>
      </c>
      <c r="D129" s="477">
        <v>60</v>
      </c>
      <c r="E129" s="477"/>
      <c r="F129" s="477">
        <v>60</v>
      </c>
      <c r="G129" s="477">
        <v>60</v>
      </c>
      <c r="H129" s="477"/>
      <c r="I129" s="436">
        <v>0</v>
      </c>
      <c r="J129" s="436">
        <v>0</v>
      </c>
      <c r="L129" s="475">
        <v>-4.615384615384616</v>
      </c>
      <c r="M129" s="475">
        <v>-5.15625</v>
      </c>
    </row>
    <row r="130" spans="1:13" ht="12.75">
      <c r="A130" s="446"/>
      <c r="B130" s="448" t="s">
        <v>297</v>
      </c>
      <c r="C130" s="477">
        <v>180</v>
      </c>
      <c r="D130" s="477">
        <v>180</v>
      </c>
      <c r="E130" s="477"/>
      <c r="F130" s="477">
        <v>180</v>
      </c>
      <c r="G130" s="477">
        <v>180</v>
      </c>
      <c r="H130" s="477"/>
      <c r="I130" s="436">
        <v>0</v>
      </c>
      <c r="J130" s="436">
        <v>0</v>
      </c>
      <c r="L130" s="475">
        <v>-0.546448087431694</v>
      </c>
      <c r="M130" s="475">
        <v>-0.9604519774011235</v>
      </c>
    </row>
    <row r="131" spans="1:13" ht="12.75">
      <c r="A131" s="446"/>
      <c r="B131" s="448" t="s">
        <v>298</v>
      </c>
      <c r="C131" s="477">
        <v>970</v>
      </c>
      <c r="D131" s="477">
        <v>930</v>
      </c>
      <c r="E131" s="477"/>
      <c r="F131" s="477">
        <v>950</v>
      </c>
      <c r="G131" s="477">
        <v>900</v>
      </c>
      <c r="H131" s="477"/>
      <c r="I131" s="436">
        <v>-30</v>
      </c>
      <c r="J131" s="436">
        <v>-30</v>
      </c>
      <c r="L131" s="475">
        <v>-2.774922918807811</v>
      </c>
      <c r="M131" s="475">
        <v>-3.111587982832618</v>
      </c>
    </row>
    <row r="132" spans="1:13" ht="12.75">
      <c r="A132" s="446"/>
      <c r="C132" s="477"/>
      <c r="D132" s="477"/>
      <c r="E132" s="477"/>
      <c r="F132" s="477"/>
      <c r="G132" s="477"/>
      <c r="H132" s="477"/>
      <c r="L132" s="449"/>
      <c r="M132" s="449"/>
    </row>
    <row r="133" spans="1:13" ht="12.75">
      <c r="A133" s="446"/>
      <c r="B133" s="447" t="s">
        <v>299</v>
      </c>
      <c r="C133" s="477"/>
      <c r="D133" s="477"/>
      <c r="E133" s="477"/>
      <c r="F133" s="477"/>
      <c r="G133" s="477"/>
      <c r="H133" s="477"/>
      <c r="L133" s="449"/>
      <c r="M133" s="449"/>
    </row>
    <row r="134" spans="1:13" ht="13.5">
      <c r="A134" s="446"/>
      <c r="B134" s="448" t="s">
        <v>67</v>
      </c>
      <c r="C134" s="477">
        <v>2090</v>
      </c>
      <c r="D134" s="477">
        <v>2050</v>
      </c>
      <c r="E134" s="477"/>
      <c r="F134" s="477">
        <v>2200</v>
      </c>
      <c r="G134" s="477">
        <v>2160</v>
      </c>
      <c r="H134" s="477"/>
      <c r="I134" s="436">
        <v>110</v>
      </c>
      <c r="J134" s="436">
        <v>110</v>
      </c>
      <c r="L134" s="475">
        <v>5.308464849354376</v>
      </c>
      <c r="M134" s="475">
        <v>5.197464651389561</v>
      </c>
    </row>
    <row r="135" spans="1:13" ht="12.75">
      <c r="A135" s="446"/>
      <c r="B135" s="448" t="s">
        <v>300</v>
      </c>
      <c r="C135" s="477">
        <v>7000</v>
      </c>
      <c r="D135" s="477">
        <v>6520</v>
      </c>
      <c r="E135" s="477"/>
      <c r="F135" s="477">
        <v>6990</v>
      </c>
      <c r="G135" s="477">
        <v>6510</v>
      </c>
      <c r="H135" s="477"/>
      <c r="I135" s="436">
        <v>-10</v>
      </c>
      <c r="J135" s="436">
        <v>-10</v>
      </c>
      <c r="L135" s="475">
        <v>-0.2</v>
      </c>
      <c r="M135" s="475">
        <v>-0.10434248887525215</v>
      </c>
    </row>
    <row r="136" spans="1:13" ht="12.75">
      <c r="A136" s="446"/>
      <c r="B136" s="448" t="s">
        <v>301</v>
      </c>
      <c r="C136" s="477">
        <v>2720</v>
      </c>
      <c r="D136" s="477">
        <v>2540</v>
      </c>
      <c r="E136" s="477"/>
      <c r="F136" s="477">
        <v>2710</v>
      </c>
      <c r="G136" s="477">
        <v>2520</v>
      </c>
      <c r="H136" s="477"/>
      <c r="I136" s="436">
        <v>-10</v>
      </c>
      <c r="J136" s="436">
        <v>-20</v>
      </c>
      <c r="L136" s="475">
        <v>-0.25725836089672915</v>
      </c>
      <c r="M136" s="475">
        <v>-0.978773584905664</v>
      </c>
    </row>
    <row r="137" spans="1:13" ht="12.75">
      <c r="A137" s="446"/>
      <c r="B137" s="448" t="s">
        <v>302</v>
      </c>
      <c r="C137" s="477">
        <v>310</v>
      </c>
      <c r="D137" s="477">
        <v>290</v>
      </c>
      <c r="E137" s="477"/>
      <c r="F137" s="477">
        <v>300</v>
      </c>
      <c r="G137" s="477">
        <v>290</v>
      </c>
      <c r="H137" s="477"/>
      <c r="I137" s="436">
        <v>0</v>
      </c>
      <c r="J137" s="436">
        <v>0</v>
      </c>
      <c r="L137" s="475">
        <v>-0.9836065573770493</v>
      </c>
      <c r="M137" s="475">
        <v>-1.1945392491467577</v>
      </c>
    </row>
    <row r="138" spans="1:13" ht="12.75">
      <c r="A138" s="446"/>
      <c r="B138" s="448" t="s">
        <v>303</v>
      </c>
      <c r="C138" s="477">
        <v>3430</v>
      </c>
      <c r="D138" s="477">
        <v>3360</v>
      </c>
      <c r="E138" s="477"/>
      <c r="F138" s="477">
        <v>3380</v>
      </c>
      <c r="G138" s="477">
        <v>3320</v>
      </c>
      <c r="H138" s="477"/>
      <c r="I138" s="436">
        <v>-50</v>
      </c>
      <c r="J138" s="436">
        <v>-40</v>
      </c>
      <c r="L138" s="475">
        <v>-1.430239346176299</v>
      </c>
      <c r="M138" s="475">
        <v>-1.332143919119839</v>
      </c>
    </row>
    <row r="139" spans="1:13" ht="12.75">
      <c r="A139" s="446"/>
      <c r="B139" s="448" t="s">
        <v>304</v>
      </c>
      <c r="C139" s="477">
        <v>1250</v>
      </c>
      <c r="D139" s="477">
        <v>1200</v>
      </c>
      <c r="E139" s="477"/>
      <c r="F139" s="477">
        <v>1240</v>
      </c>
      <c r="G139" s="477">
        <v>1190</v>
      </c>
      <c r="H139" s="477"/>
      <c r="I139" s="436">
        <v>-10</v>
      </c>
      <c r="J139" s="436">
        <v>-10</v>
      </c>
      <c r="L139" s="475">
        <v>-0.5613472333600642</v>
      </c>
      <c r="M139" s="475">
        <v>-0.5351170568561949</v>
      </c>
    </row>
    <row r="140" spans="1:13" ht="12.75">
      <c r="A140" s="446"/>
      <c r="B140" s="448" t="s">
        <v>305</v>
      </c>
      <c r="C140" s="477">
        <v>330</v>
      </c>
      <c r="D140" s="477">
        <v>330</v>
      </c>
      <c r="E140" s="477"/>
      <c r="F140" s="477">
        <v>330</v>
      </c>
      <c r="G140" s="477">
        <v>320</v>
      </c>
      <c r="H140" s="477"/>
      <c r="I140" s="436">
        <v>0</v>
      </c>
      <c r="J140" s="436">
        <v>0</v>
      </c>
      <c r="L140" s="475">
        <v>0</v>
      </c>
      <c r="M140" s="475">
        <v>-1.4678899082568844</v>
      </c>
    </row>
    <row r="141" spans="1:13" ht="12.75">
      <c r="A141" s="446"/>
      <c r="B141" s="448" t="s">
        <v>306</v>
      </c>
      <c r="C141" s="477">
        <v>110</v>
      </c>
      <c r="D141" s="477">
        <v>110</v>
      </c>
      <c r="E141" s="477"/>
      <c r="F141" s="477">
        <v>110</v>
      </c>
      <c r="G141" s="477">
        <v>100</v>
      </c>
      <c r="H141" s="477"/>
      <c r="I141" s="436">
        <v>0</v>
      </c>
      <c r="J141" s="436">
        <v>0</v>
      </c>
      <c r="L141" s="475">
        <v>-2.727272727272727</v>
      </c>
      <c r="M141" s="475">
        <v>-2.1698113207547145</v>
      </c>
    </row>
    <row r="142" spans="1:13" ht="12.75">
      <c r="A142" s="446"/>
      <c r="B142" s="448" t="s">
        <v>307</v>
      </c>
      <c r="C142" s="477">
        <v>2660</v>
      </c>
      <c r="D142" s="477">
        <v>2560</v>
      </c>
      <c r="E142" s="477"/>
      <c r="F142" s="477">
        <v>2630</v>
      </c>
      <c r="G142" s="477">
        <v>2520</v>
      </c>
      <c r="H142" s="477"/>
      <c r="I142" s="436">
        <v>-20</v>
      </c>
      <c r="J142" s="436">
        <v>-30</v>
      </c>
      <c r="L142" s="475">
        <v>-0.8286252354048964</v>
      </c>
      <c r="M142" s="475">
        <v>-1.2793427230046877</v>
      </c>
    </row>
    <row r="143" spans="1:13" ht="12.75">
      <c r="A143" s="446"/>
      <c r="B143" s="448"/>
      <c r="C143" s="477"/>
      <c r="D143" s="477"/>
      <c r="E143" s="477"/>
      <c r="F143" s="477"/>
      <c r="G143" s="477"/>
      <c r="H143" s="477"/>
      <c r="L143" s="449"/>
      <c r="M143" s="449"/>
    </row>
    <row r="144" spans="1:13" ht="13.5">
      <c r="A144" s="446"/>
      <c r="B144" s="447" t="s">
        <v>68</v>
      </c>
      <c r="C144" s="477"/>
      <c r="D144" s="477"/>
      <c r="E144" s="477"/>
      <c r="F144" s="477"/>
      <c r="G144" s="477"/>
      <c r="H144" s="477"/>
      <c r="L144" s="449"/>
      <c r="M144" s="449"/>
    </row>
    <row r="145" spans="1:13" ht="12.75">
      <c r="A145" s="446"/>
      <c r="B145" s="448" t="s">
        <v>309</v>
      </c>
      <c r="C145" s="477">
        <v>11340</v>
      </c>
      <c r="D145" s="477">
        <v>10600</v>
      </c>
      <c r="E145" s="477"/>
      <c r="F145" s="477">
        <v>11330</v>
      </c>
      <c r="G145" s="477">
        <v>10570</v>
      </c>
      <c r="H145" s="477"/>
      <c r="I145" s="436">
        <v>-10</v>
      </c>
      <c r="J145" s="436">
        <v>-30</v>
      </c>
      <c r="L145" s="475">
        <v>-0.11463844797178131</v>
      </c>
      <c r="M145" s="475">
        <v>-0.25091972455429074</v>
      </c>
    </row>
    <row r="146" spans="1:13" ht="12.75">
      <c r="A146" s="446"/>
      <c r="B146" s="448" t="s">
        <v>310</v>
      </c>
      <c r="C146" s="477">
        <v>12860</v>
      </c>
      <c r="D146" s="477">
        <v>11420</v>
      </c>
      <c r="E146" s="477"/>
      <c r="F146" s="477">
        <v>12850</v>
      </c>
      <c r="G146" s="477">
        <v>11370</v>
      </c>
      <c r="H146" s="477"/>
      <c r="I146" s="436">
        <v>-20</v>
      </c>
      <c r="J146" s="436">
        <v>-40</v>
      </c>
      <c r="L146" s="475">
        <v>-0.11662260923651065</v>
      </c>
      <c r="M146" s="475">
        <v>-0.3714085494043416</v>
      </c>
    </row>
    <row r="147" spans="1:13" ht="12.75">
      <c r="A147" s="446"/>
      <c r="B147" s="448" t="s">
        <v>311</v>
      </c>
      <c r="C147" s="477">
        <v>7170</v>
      </c>
      <c r="D147" s="477">
        <v>6400</v>
      </c>
      <c r="E147" s="477"/>
      <c r="F147" s="477">
        <v>7160</v>
      </c>
      <c r="G147" s="477">
        <v>6380</v>
      </c>
      <c r="H147" s="477"/>
      <c r="I147" s="436">
        <v>-10</v>
      </c>
      <c r="J147" s="436">
        <v>-20</v>
      </c>
      <c r="L147" s="475">
        <v>-0.08371703641691085</v>
      </c>
      <c r="M147" s="475">
        <v>-0.2939337085678578</v>
      </c>
    </row>
    <row r="148" spans="1:13" ht="12.75">
      <c r="A148" s="446"/>
      <c r="B148" s="448" t="s">
        <v>312</v>
      </c>
      <c r="C148" s="477">
        <v>78440</v>
      </c>
      <c r="D148" s="477">
        <v>70410</v>
      </c>
      <c r="E148" s="477"/>
      <c r="F148" s="477">
        <v>78410</v>
      </c>
      <c r="G148" s="477">
        <v>70210</v>
      </c>
      <c r="H148" s="477"/>
      <c r="I148" s="436">
        <v>-30</v>
      </c>
      <c r="J148" s="436">
        <v>-200</v>
      </c>
      <c r="L148" s="475">
        <v>-0.03697187587648844</v>
      </c>
      <c r="M148" s="475">
        <v>-0.28760527773438055</v>
      </c>
    </row>
    <row r="149" spans="1:13" ht="12.75">
      <c r="A149" s="446"/>
      <c r="B149" s="448" t="s">
        <v>313</v>
      </c>
      <c r="C149" s="477">
        <v>14720</v>
      </c>
      <c r="D149" s="477">
        <v>13480</v>
      </c>
      <c r="E149" s="477"/>
      <c r="F149" s="477">
        <v>14700</v>
      </c>
      <c r="G149" s="477">
        <v>13450</v>
      </c>
      <c r="H149" s="477"/>
      <c r="I149" s="436">
        <v>-10</v>
      </c>
      <c r="J149" s="436">
        <v>-30</v>
      </c>
      <c r="L149" s="475">
        <v>-0.08833322008561528</v>
      </c>
      <c r="M149" s="475">
        <v>-0.19439085917792498</v>
      </c>
    </row>
    <row r="150" spans="2:13" ht="12.75">
      <c r="B150" s="448" t="s">
        <v>314</v>
      </c>
      <c r="C150" s="477">
        <v>3920</v>
      </c>
      <c r="D150" s="477">
        <v>3700</v>
      </c>
      <c r="E150" s="477"/>
      <c r="F150" s="477">
        <v>3880</v>
      </c>
      <c r="G150" s="477">
        <v>3670</v>
      </c>
      <c r="H150" s="477"/>
      <c r="I150" s="436">
        <v>-30</v>
      </c>
      <c r="J150" s="436">
        <v>-30</v>
      </c>
      <c r="L150" s="475">
        <v>-0.8424814909369416</v>
      </c>
      <c r="M150" s="475">
        <v>-0.7883369330453515</v>
      </c>
    </row>
    <row r="151" spans="2:13" ht="12.75">
      <c r="B151" s="448" t="s">
        <v>315</v>
      </c>
      <c r="C151" s="477">
        <v>670</v>
      </c>
      <c r="D151" s="477">
        <v>650</v>
      </c>
      <c r="E151" s="477"/>
      <c r="F151" s="477">
        <v>670</v>
      </c>
      <c r="G151" s="477">
        <v>650</v>
      </c>
      <c r="H151" s="477"/>
      <c r="I151" s="436">
        <v>0</v>
      </c>
      <c r="J151" s="436">
        <v>0</v>
      </c>
      <c r="L151" s="475">
        <v>0</v>
      </c>
      <c r="M151" s="475">
        <v>0</v>
      </c>
    </row>
    <row r="152" spans="2:13" ht="12.75">
      <c r="B152" s="448"/>
      <c r="C152" s="477"/>
      <c r="D152" s="477"/>
      <c r="E152" s="477"/>
      <c r="F152" s="477"/>
      <c r="G152" s="477"/>
      <c r="H152" s="477"/>
      <c r="L152" s="449"/>
      <c r="M152" s="449"/>
    </row>
    <row r="153" spans="2:13" ht="12.75">
      <c r="B153" s="435" t="s">
        <v>316</v>
      </c>
      <c r="C153" s="477"/>
      <c r="D153" s="477"/>
      <c r="E153" s="477"/>
      <c r="F153" s="477"/>
      <c r="G153" s="477"/>
      <c r="H153" s="477"/>
      <c r="L153" s="449"/>
      <c r="M153" s="449"/>
    </row>
    <row r="154" spans="2:13" ht="12.75">
      <c r="B154" s="448" t="s">
        <v>317</v>
      </c>
      <c r="C154" s="477">
        <v>4480</v>
      </c>
      <c r="D154" s="477">
        <v>4310</v>
      </c>
      <c r="E154" s="477"/>
      <c r="F154" s="477">
        <v>4520</v>
      </c>
      <c r="G154" s="477">
        <v>4350</v>
      </c>
      <c r="H154" s="477"/>
      <c r="I154" s="436">
        <v>50</v>
      </c>
      <c r="J154" s="436">
        <v>40</v>
      </c>
      <c r="L154" s="475">
        <v>1.0051373687737324</v>
      </c>
      <c r="M154" s="475">
        <v>0.9078244717901175</v>
      </c>
    </row>
    <row r="155" spans="2:13" ht="12.75">
      <c r="B155" s="448" t="s">
        <v>318</v>
      </c>
      <c r="C155" s="477">
        <v>440</v>
      </c>
      <c r="D155" s="477">
        <v>410</v>
      </c>
      <c r="E155" s="477"/>
      <c r="F155" s="477">
        <v>440</v>
      </c>
      <c r="G155" s="477">
        <v>410</v>
      </c>
      <c r="H155" s="477"/>
      <c r="I155" s="436">
        <v>0</v>
      </c>
      <c r="J155" s="436">
        <v>0</v>
      </c>
      <c r="L155" s="475">
        <v>0.2288329519450801</v>
      </c>
      <c r="M155" s="475">
        <v>0.24213075060532688</v>
      </c>
    </row>
    <row r="156" spans="2:13" ht="12.75">
      <c r="B156" s="448" t="s">
        <v>319</v>
      </c>
      <c r="C156" s="477">
        <v>1610</v>
      </c>
      <c r="D156" s="477">
        <v>1520</v>
      </c>
      <c r="E156" s="477"/>
      <c r="F156" s="477">
        <v>1610</v>
      </c>
      <c r="G156" s="477">
        <v>1520</v>
      </c>
      <c r="H156" s="477"/>
      <c r="I156" s="436">
        <v>0</v>
      </c>
      <c r="J156" s="436">
        <v>0</v>
      </c>
      <c r="L156" s="475">
        <v>0</v>
      </c>
      <c r="M156" s="475">
        <v>-0.07899934167215572</v>
      </c>
    </row>
    <row r="157" spans="2:13" ht="12.75">
      <c r="B157" s="448" t="s">
        <v>320</v>
      </c>
      <c r="C157" s="477">
        <v>40</v>
      </c>
      <c r="D157" s="477">
        <v>40</v>
      </c>
      <c r="E157" s="477"/>
      <c r="F157" s="477">
        <v>40</v>
      </c>
      <c r="G157" s="477">
        <v>40</v>
      </c>
      <c r="H157" s="477"/>
      <c r="I157" s="436">
        <v>0</v>
      </c>
      <c r="J157" s="436">
        <v>0</v>
      </c>
      <c r="L157" s="475">
        <v>0</v>
      </c>
      <c r="M157" s="475">
        <v>-1.860465116279063</v>
      </c>
    </row>
    <row r="158" spans="2:13" ht="12.75">
      <c r="B158" s="448" t="s">
        <v>321</v>
      </c>
      <c r="C158" s="477">
        <v>330</v>
      </c>
      <c r="D158" s="477">
        <v>320</v>
      </c>
      <c r="E158" s="477"/>
      <c r="F158" s="477">
        <v>330</v>
      </c>
      <c r="G158" s="477">
        <v>320</v>
      </c>
      <c r="H158" s="477"/>
      <c r="I158" s="436">
        <v>0</v>
      </c>
      <c r="J158" s="436">
        <v>0</v>
      </c>
      <c r="L158" s="475">
        <v>0.303951367781155</v>
      </c>
      <c r="M158" s="475">
        <v>0.15822784810126583</v>
      </c>
    </row>
    <row r="159" spans="2:13" ht="12.75">
      <c r="B159" s="448" t="s">
        <v>93</v>
      </c>
      <c r="C159" s="477">
        <v>250</v>
      </c>
      <c r="D159" s="477">
        <v>240</v>
      </c>
      <c r="E159" s="477"/>
      <c r="F159" s="477">
        <v>250</v>
      </c>
      <c r="G159" s="477">
        <v>240</v>
      </c>
      <c r="H159" s="477"/>
      <c r="I159" s="436">
        <v>0</v>
      </c>
      <c r="J159" s="436">
        <v>0</v>
      </c>
      <c r="L159" s="475">
        <v>0</v>
      </c>
      <c r="M159" s="475">
        <v>-0.16877637130801926</v>
      </c>
    </row>
    <row r="160" spans="2:13" ht="12.75">
      <c r="B160" s="448" t="s">
        <v>322</v>
      </c>
      <c r="C160" s="477">
        <v>200</v>
      </c>
      <c r="D160" s="477">
        <v>200</v>
      </c>
      <c r="E160" s="477"/>
      <c r="F160" s="477">
        <v>200</v>
      </c>
      <c r="G160" s="477">
        <v>200</v>
      </c>
      <c r="H160" s="477"/>
      <c r="I160" s="436">
        <v>0</v>
      </c>
      <c r="J160" s="436">
        <v>0</v>
      </c>
      <c r="L160" s="475">
        <v>0</v>
      </c>
      <c r="M160" s="475">
        <v>-0.09999999999999432</v>
      </c>
    </row>
    <row r="161" spans="2:13" ht="12.75">
      <c r="B161" s="448" t="s">
        <v>323</v>
      </c>
      <c r="C161" s="477">
        <v>1000</v>
      </c>
      <c r="D161" s="477">
        <v>920</v>
      </c>
      <c r="E161" s="477"/>
      <c r="F161" s="477">
        <v>1000</v>
      </c>
      <c r="G161" s="477">
        <v>920</v>
      </c>
      <c r="H161" s="477"/>
      <c r="I161" s="436">
        <v>0</v>
      </c>
      <c r="J161" s="436">
        <v>0</v>
      </c>
      <c r="L161" s="475">
        <v>-0.19940179461615154</v>
      </c>
      <c r="M161" s="475">
        <v>-0.141304347826082</v>
      </c>
    </row>
    <row r="162" spans="2:13" ht="13.5">
      <c r="B162" s="448" t="s">
        <v>69</v>
      </c>
      <c r="C162" s="477">
        <v>0</v>
      </c>
      <c r="D162" s="477">
        <v>0</v>
      </c>
      <c r="E162" s="477"/>
      <c r="F162" s="477">
        <v>70</v>
      </c>
      <c r="G162" s="477">
        <v>70</v>
      </c>
      <c r="H162" s="477"/>
      <c r="I162" s="436">
        <v>70</v>
      </c>
      <c r="J162" s="436">
        <v>70</v>
      </c>
      <c r="L162" s="475">
        <v>100</v>
      </c>
      <c r="M162" s="475">
        <v>100</v>
      </c>
    </row>
    <row r="163" spans="2:13" ht="12.75">
      <c r="B163" s="448" t="s">
        <v>96</v>
      </c>
      <c r="C163" s="477">
        <v>160</v>
      </c>
      <c r="D163" s="477">
        <v>150</v>
      </c>
      <c r="E163" s="477"/>
      <c r="F163" s="477">
        <v>160</v>
      </c>
      <c r="G163" s="477">
        <v>150</v>
      </c>
      <c r="H163" s="477"/>
      <c r="I163" s="436">
        <v>0</v>
      </c>
      <c r="J163" s="436">
        <v>0</v>
      </c>
      <c r="L163" s="475">
        <v>-0.6329113924050633</v>
      </c>
      <c r="M163" s="475">
        <v>-0.5298013245033188</v>
      </c>
    </row>
    <row r="164" spans="2:13" ht="12.75">
      <c r="B164" s="448" t="s">
        <v>94</v>
      </c>
      <c r="C164" s="477">
        <v>110</v>
      </c>
      <c r="D164" s="477">
        <v>110</v>
      </c>
      <c r="E164" s="477"/>
      <c r="F164" s="477">
        <v>110</v>
      </c>
      <c r="G164" s="477">
        <v>110</v>
      </c>
      <c r="H164" s="477"/>
      <c r="I164" s="436">
        <v>0</v>
      </c>
      <c r="J164" s="436">
        <v>0</v>
      </c>
      <c r="L164" s="475">
        <v>-1.8018018018018018</v>
      </c>
      <c r="M164" s="475">
        <v>-0.9433962264150944</v>
      </c>
    </row>
    <row r="165" spans="2:13" ht="13.5">
      <c r="B165" s="448" t="s">
        <v>70</v>
      </c>
      <c r="C165" s="477">
        <v>0</v>
      </c>
      <c r="D165" s="477">
        <v>0</v>
      </c>
      <c r="E165" s="477"/>
      <c r="F165" s="477">
        <v>30</v>
      </c>
      <c r="G165" s="477">
        <v>30</v>
      </c>
      <c r="H165" s="477"/>
      <c r="I165" s="436">
        <v>30</v>
      </c>
      <c r="J165" s="436">
        <v>30</v>
      </c>
      <c r="L165" s="475">
        <v>100</v>
      </c>
      <c r="M165" s="475">
        <v>100</v>
      </c>
    </row>
    <row r="166" spans="2:13" ht="12.75">
      <c r="B166" s="448" t="s">
        <v>325</v>
      </c>
      <c r="C166" s="477">
        <v>1470</v>
      </c>
      <c r="D166" s="477">
        <v>1370</v>
      </c>
      <c r="E166" s="477"/>
      <c r="F166" s="477">
        <v>1440</v>
      </c>
      <c r="G166" s="477">
        <v>1340</v>
      </c>
      <c r="H166" s="477"/>
      <c r="I166" s="436">
        <v>-30</v>
      </c>
      <c r="J166" s="436">
        <v>-30</v>
      </c>
      <c r="L166" s="475">
        <v>-2.113156100886162</v>
      </c>
      <c r="M166" s="475">
        <v>-2.0189504373177876</v>
      </c>
    </row>
    <row r="167" spans="2:13" ht="12.75">
      <c r="B167" s="448" t="s">
        <v>95</v>
      </c>
      <c r="C167" s="477">
        <v>160</v>
      </c>
      <c r="D167" s="477">
        <v>150</v>
      </c>
      <c r="E167" s="477"/>
      <c r="F167" s="477">
        <v>150</v>
      </c>
      <c r="G167" s="477">
        <v>150</v>
      </c>
      <c r="H167" s="477"/>
      <c r="I167" s="436">
        <v>0</v>
      </c>
      <c r="J167" s="436">
        <v>0</v>
      </c>
      <c r="L167" s="475">
        <v>-0.6451612903225806</v>
      </c>
      <c r="M167" s="475">
        <v>-1.0666666666666629</v>
      </c>
    </row>
    <row r="168" spans="2:13" ht="12.75">
      <c r="B168" s="448" t="s">
        <v>326</v>
      </c>
      <c r="C168" s="477">
        <v>30</v>
      </c>
      <c r="D168" s="477">
        <v>30</v>
      </c>
      <c r="E168" s="477"/>
      <c r="F168" s="477">
        <v>30</v>
      </c>
      <c r="G168" s="477">
        <v>30</v>
      </c>
      <c r="H168" s="477"/>
      <c r="I168" s="436">
        <v>0</v>
      </c>
      <c r="J168" s="436">
        <v>0</v>
      </c>
      <c r="L168" s="475">
        <v>0</v>
      </c>
      <c r="M168" s="475">
        <v>-0.6451612903225784</v>
      </c>
    </row>
    <row r="169" spans="2:13" ht="12.75">
      <c r="B169" s="448" t="s">
        <v>327</v>
      </c>
      <c r="C169" s="477">
        <v>1230</v>
      </c>
      <c r="D169" s="477">
        <v>1140</v>
      </c>
      <c r="E169" s="477"/>
      <c r="F169" s="477">
        <v>1240</v>
      </c>
      <c r="G169" s="477">
        <v>1140</v>
      </c>
      <c r="H169" s="477"/>
      <c r="I169" s="436">
        <v>10</v>
      </c>
      <c r="J169" s="436">
        <v>0</v>
      </c>
      <c r="L169" s="475">
        <v>0.487012987012987</v>
      </c>
      <c r="M169" s="475">
        <v>0.3599648814749701</v>
      </c>
    </row>
    <row r="170" spans="2:13" ht="12.75">
      <c r="B170" s="448" t="s">
        <v>328</v>
      </c>
      <c r="C170" s="477">
        <v>320</v>
      </c>
      <c r="D170" s="477">
        <v>310</v>
      </c>
      <c r="E170" s="477"/>
      <c r="F170" s="477">
        <v>320</v>
      </c>
      <c r="G170" s="477">
        <v>310</v>
      </c>
      <c r="H170" s="477"/>
      <c r="I170" s="436">
        <v>0</v>
      </c>
      <c r="J170" s="436">
        <v>0</v>
      </c>
      <c r="L170" s="475">
        <v>0</v>
      </c>
      <c r="M170" s="475">
        <v>0.16129032258064516</v>
      </c>
    </row>
    <row r="171" spans="2:13" ht="12.75">
      <c r="B171" s="448" t="s">
        <v>167</v>
      </c>
      <c r="C171" s="477">
        <v>4120</v>
      </c>
      <c r="D171" s="477">
        <v>4030</v>
      </c>
      <c r="E171" s="477"/>
      <c r="F171" s="477">
        <v>4120</v>
      </c>
      <c r="G171" s="477">
        <v>4030</v>
      </c>
      <c r="H171" s="477"/>
      <c r="I171" s="436">
        <v>0</v>
      </c>
      <c r="J171" s="436">
        <v>0</v>
      </c>
      <c r="L171" s="475">
        <v>0</v>
      </c>
      <c r="M171" s="475">
        <v>-0.004960317460312949</v>
      </c>
    </row>
    <row r="172" spans="2:13" ht="12.75">
      <c r="B172" s="448" t="s">
        <v>329</v>
      </c>
      <c r="C172" s="477">
        <v>220</v>
      </c>
      <c r="D172" s="477">
        <v>210</v>
      </c>
      <c r="E172" s="477"/>
      <c r="F172" s="477">
        <v>220</v>
      </c>
      <c r="G172" s="477">
        <v>210</v>
      </c>
      <c r="H172" s="477"/>
      <c r="I172" s="436">
        <v>0</v>
      </c>
      <c r="J172" s="436">
        <v>0</v>
      </c>
      <c r="L172" s="475">
        <v>0</v>
      </c>
      <c r="M172" s="475">
        <v>-0.1428571428571483</v>
      </c>
    </row>
    <row r="173" spans="2:13" ht="12.75">
      <c r="B173" s="448" t="s">
        <v>330</v>
      </c>
      <c r="C173" s="477">
        <v>80</v>
      </c>
      <c r="D173" s="477">
        <v>70</v>
      </c>
      <c r="E173" s="477"/>
      <c r="F173" s="477">
        <v>80</v>
      </c>
      <c r="G173" s="477">
        <v>70</v>
      </c>
      <c r="H173" s="477"/>
      <c r="I173" s="436">
        <v>0</v>
      </c>
      <c r="J173" s="436">
        <v>0</v>
      </c>
      <c r="L173" s="475">
        <v>0</v>
      </c>
      <c r="M173" s="475">
        <v>0.1408450704225272</v>
      </c>
    </row>
    <row r="174" spans="2:13" ht="12.75">
      <c r="B174" s="448" t="s">
        <v>97</v>
      </c>
      <c r="C174" s="477">
        <v>150</v>
      </c>
      <c r="D174" s="477">
        <v>150</v>
      </c>
      <c r="E174" s="477"/>
      <c r="F174" s="477">
        <v>150</v>
      </c>
      <c r="G174" s="477">
        <v>140</v>
      </c>
      <c r="H174" s="477"/>
      <c r="I174" s="436">
        <v>-10</v>
      </c>
      <c r="J174" s="436">
        <v>-10</v>
      </c>
      <c r="L174" s="475">
        <v>-4.545454545454546</v>
      </c>
      <c r="M174" s="475">
        <v>-4.864864864864858</v>
      </c>
    </row>
    <row r="175" spans="2:13" ht="12.75">
      <c r="B175" s="448" t="s">
        <v>331</v>
      </c>
      <c r="C175" s="477">
        <v>230</v>
      </c>
      <c r="D175" s="477">
        <v>220</v>
      </c>
      <c r="E175" s="477"/>
      <c r="F175" s="477">
        <v>230</v>
      </c>
      <c r="G175" s="477">
        <v>220</v>
      </c>
      <c r="H175" s="477"/>
      <c r="I175" s="436">
        <v>0</v>
      </c>
      <c r="J175" s="436">
        <v>0</v>
      </c>
      <c r="L175" s="475">
        <v>0.4444444444444444</v>
      </c>
      <c r="M175" s="475">
        <v>0.5882352941176522</v>
      </c>
    </row>
    <row r="176" spans="2:13" ht="12.75">
      <c r="B176" s="448"/>
      <c r="C176" s="477"/>
      <c r="D176" s="477"/>
      <c r="E176" s="477"/>
      <c r="F176" s="477"/>
      <c r="G176" s="477"/>
      <c r="H176" s="477"/>
      <c r="L176" s="449"/>
      <c r="M176" s="449"/>
    </row>
    <row r="177" spans="2:13" ht="12.75">
      <c r="B177" s="435" t="s">
        <v>332</v>
      </c>
      <c r="C177" s="477"/>
      <c r="D177" s="477"/>
      <c r="E177" s="477"/>
      <c r="F177" s="477"/>
      <c r="G177" s="477"/>
      <c r="H177" s="477"/>
      <c r="L177" s="449"/>
      <c r="M177" s="449"/>
    </row>
    <row r="178" spans="2:13" ht="13.5">
      <c r="B178" s="448" t="s">
        <v>73</v>
      </c>
      <c r="C178" s="477">
        <v>6320</v>
      </c>
      <c r="D178" s="477">
        <v>6060</v>
      </c>
      <c r="E178" s="477"/>
      <c r="F178" s="477">
        <v>5990</v>
      </c>
      <c r="G178" s="477">
        <v>5740</v>
      </c>
      <c r="H178" s="477"/>
      <c r="I178" s="436">
        <v>-330</v>
      </c>
      <c r="J178" s="436">
        <v>-320</v>
      </c>
      <c r="L178" s="475">
        <v>-5.161494616846105</v>
      </c>
      <c r="M178" s="475">
        <v>-5.281399570886284</v>
      </c>
    </row>
    <row r="179" spans="2:13" ht="12.75">
      <c r="B179" s="448" t="s">
        <v>333</v>
      </c>
      <c r="C179" s="477">
        <v>110</v>
      </c>
      <c r="D179" s="477">
        <v>110</v>
      </c>
      <c r="E179" s="477"/>
      <c r="F179" s="477">
        <v>100</v>
      </c>
      <c r="G179" s="477">
        <v>100</v>
      </c>
      <c r="H179" s="477"/>
      <c r="I179" s="436">
        <v>-10</v>
      </c>
      <c r="J179" s="436">
        <v>-10</v>
      </c>
      <c r="L179" s="475">
        <v>-10.091743119266056</v>
      </c>
      <c r="M179" s="475">
        <v>-9.71698113207547</v>
      </c>
    </row>
    <row r="180" spans="2:13" ht="12.75">
      <c r="B180" s="448" t="s">
        <v>334</v>
      </c>
      <c r="C180" s="477">
        <v>310</v>
      </c>
      <c r="D180" s="477">
        <v>300</v>
      </c>
      <c r="E180" s="477"/>
      <c r="F180" s="477">
        <v>310</v>
      </c>
      <c r="G180" s="477">
        <v>300</v>
      </c>
      <c r="H180" s="477"/>
      <c r="I180" s="436">
        <v>0</v>
      </c>
      <c r="J180" s="436">
        <v>0</v>
      </c>
      <c r="L180" s="475">
        <v>0</v>
      </c>
      <c r="M180" s="475">
        <v>0.13559322033897533</v>
      </c>
    </row>
    <row r="181" spans="3:10" ht="12.75">
      <c r="C181" s="477"/>
      <c r="D181" s="477"/>
      <c r="E181" s="477"/>
      <c r="F181" s="477"/>
      <c r="G181" s="477"/>
      <c r="H181" s="477"/>
      <c r="I181" s="436">
        <v>0</v>
      </c>
      <c r="J181" s="436">
        <v>0</v>
      </c>
    </row>
    <row r="182" spans="1:13" ht="12.75">
      <c r="A182" s="454"/>
      <c r="B182" s="455" t="s">
        <v>335</v>
      </c>
      <c r="C182" s="479">
        <v>554190</v>
      </c>
      <c r="D182" s="479">
        <v>519980</v>
      </c>
      <c r="E182" s="479"/>
      <c r="F182" s="479">
        <v>553560</v>
      </c>
      <c r="G182" s="479">
        <v>518670</v>
      </c>
      <c r="H182" s="479"/>
      <c r="I182" s="445">
        <v>-630</v>
      </c>
      <c r="J182" s="445">
        <v>-1310</v>
      </c>
      <c r="K182" s="445"/>
      <c r="L182" s="476">
        <v>-0.1143613350895839</v>
      </c>
      <c r="M182" s="476">
        <v>-0.252871631948363</v>
      </c>
    </row>
    <row r="183" spans="2:13" ht="12.75">
      <c r="B183" s="456"/>
      <c r="C183" s="457"/>
      <c r="D183" s="457"/>
      <c r="E183" s="457"/>
      <c r="F183" s="457"/>
      <c r="G183" s="457"/>
      <c r="H183" s="457"/>
      <c r="I183" s="457"/>
      <c r="J183" s="457"/>
      <c r="K183" s="457"/>
      <c r="L183" s="457"/>
      <c r="M183" s="457"/>
    </row>
    <row r="184" spans="2:13" ht="12.75">
      <c r="B184" s="458"/>
      <c r="C184" s="459"/>
      <c r="D184" s="459"/>
      <c r="E184" s="459"/>
      <c r="F184" s="459"/>
      <c r="G184" s="459"/>
      <c r="H184" s="459"/>
      <c r="I184" s="459"/>
      <c r="K184" s="459"/>
      <c r="L184" s="459"/>
      <c r="M184" s="460" t="s">
        <v>115</v>
      </c>
    </row>
    <row r="185" spans="2:13" ht="12.75">
      <c r="B185" s="458"/>
      <c r="C185" s="459"/>
      <c r="D185" s="459"/>
      <c r="E185" s="459"/>
      <c r="F185" s="459"/>
      <c r="G185" s="459"/>
      <c r="H185" s="459"/>
      <c r="I185" s="459"/>
      <c r="J185" s="459"/>
      <c r="K185" s="459"/>
      <c r="L185" s="459"/>
      <c r="M185" s="459"/>
    </row>
    <row r="186" spans="1:13" s="469" customFormat="1" ht="15.75" customHeight="1">
      <c r="A186" s="7"/>
      <c r="B186" s="497" t="s">
        <v>78</v>
      </c>
      <c r="C186" s="497"/>
      <c r="D186" s="497"/>
      <c r="E186" s="497"/>
      <c r="F186" s="497"/>
      <c r="G186" s="497"/>
      <c r="H186" s="497"/>
      <c r="I186" s="497"/>
      <c r="J186" s="497"/>
      <c r="K186" s="497"/>
      <c r="L186" s="497"/>
      <c r="M186" s="468"/>
    </row>
    <row r="187" spans="1:13" s="469" customFormat="1" ht="14.25" customHeight="1">
      <c r="A187" s="7"/>
      <c r="B187" s="497" t="s">
        <v>117</v>
      </c>
      <c r="C187" s="497"/>
      <c r="D187" s="497"/>
      <c r="E187" s="497"/>
      <c r="F187" s="497"/>
      <c r="G187" s="497"/>
      <c r="H187" s="497"/>
      <c r="I187" s="497"/>
      <c r="J187" s="497"/>
      <c r="K187" s="497"/>
      <c r="L187" s="497"/>
      <c r="M187" s="468"/>
    </row>
    <row r="188" spans="1:13" s="469" customFormat="1" ht="15" customHeight="1">
      <c r="A188" s="7"/>
      <c r="B188" s="497" t="s">
        <v>118</v>
      </c>
      <c r="C188" s="497"/>
      <c r="D188" s="497"/>
      <c r="E188" s="497"/>
      <c r="F188" s="497"/>
      <c r="G188" s="497"/>
      <c r="H188" s="497"/>
      <c r="I188" s="497"/>
      <c r="J188" s="497"/>
      <c r="K188" s="497"/>
      <c r="L188" s="497"/>
      <c r="M188" s="468"/>
    </row>
    <row r="189" spans="1:13" s="469" customFormat="1" ht="12">
      <c r="A189" s="7"/>
      <c r="B189" s="497" t="s">
        <v>119</v>
      </c>
      <c r="C189" s="497"/>
      <c r="D189" s="497"/>
      <c r="E189" s="497"/>
      <c r="F189" s="497"/>
      <c r="G189" s="497"/>
      <c r="H189" s="497"/>
      <c r="I189" s="497"/>
      <c r="J189" s="497"/>
      <c r="K189" s="497"/>
      <c r="L189" s="497"/>
      <c r="M189" s="468"/>
    </row>
    <row r="190" spans="1:13" s="469" customFormat="1" ht="28.5" customHeight="1">
      <c r="A190" s="7"/>
      <c r="B190" s="497" t="s">
        <v>120</v>
      </c>
      <c r="C190" s="497"/>
      <c r="D190" s="497"/>
      <c r="E190" s="497"/>
      <c r="F190" s="497"/>
      <c r="G190" s="497"/>
      <c r="H190" s="497"/>
      <c r="I190" s="497"/>
      <c r="J190" s="497"/>
      <c r="K190" s="497"/>
      <c r="L190" s="497"/>
      <c r="M190" s="468"/>
    </row>
    <row r="191" spans="1:13" s="469" customFormat="1" ht="12">
      <c r="A191" s="7"/>
      <c r="B191" s="497" t="s">
        <v>79</v>
      </c>
      <c r="C191" s="497"/>
      <c r="D191" s="497"/>
      <c r="E191" s="497"/>
      <c r="F191" s="497"/>
      <c r="G191" s="497"/>
      <c r="H191" s="497"/>
      <c r="I191" s="497"/>
      <c r="J191" s="497"/>
      <c r="K191" s="497"/>
      <c r="L191" s="497"/>
      <c r="M191" s="468"/>
    </row>
    <row r="192" spans="1:13" s="469" customFormat="1" ht="17.25" customHeight="1">
      <c r="A192" s="7"/>
      <c r="B192" s="497" t="s">
        <v>91</v>
      </c>
      <c r="C192" s="497"/>
      <c r="D192" s="497"/>
      <c r="E192" s="497"/>
      <c r="F192" s="497"/>
      <c r="G192" s="497"/>
      <c r="H192" s="497"/>
      <c r="I192" s="497"/>
      <c r="J192" s="497"/>
      <c r="K192" s="497"/>
      <c r="L192" s="497"/>
      <c r="M192" s="468"/>
    </row>
    <row r="193" spans="1:13" s="469" customFormat="1" ht="12">
      <c r="A193" s="7"/>
      <c r="B193" s="497" t="s">
        <v>121</v>
      </c>
      <c r="C193" s="497"/>
      <c r="D193" s="497"/>
      <c r="E193" s="497"/>
      <c r="F193" s="497"/>
      <c r="G193" s="497"/>
      <c r="H193" s="497"/>
      <c r="I193" s="497"/>
      <c r="J193" s="497"/>
      <c r="K193" s="497"/>
      <c r="L193" s="497"/>
      <c r="M193" s="468"/>
    </row>
    <row r="194" spans="1:13" s="469" customFormat="1" ht="27.75" customHeight="1">
      <c r="A194" s="7"/>
      <c r="B194" s="497" t="s">
        <v>80</v>
      </c>
      <c r="C194" s="497"/>
      <c r="D194" s="497"/>
      <c r="E194" s="497"/>
      <c r="F194" s="497"/>
      <c r="G194" s="497"/>
      <c r="H194" s="497"/>
      <c r="I194" s="497"/>
      <c r="J194" s="497"/>
      <c r="K194" s="497"/>
      <c r="L194" s="497"/>
      <c r="M194" s="468"/>
    </row>
    <row r="195" spans="1:13" s="469" customFormat="1" ht="15.75" customHeight="1">
      <c r="A195" s="7"/>
      <c r="B195" s="497" t="s">
        <v>87</v>
      </c>
      <c r="C195" s="497"/>
      <c r="D195" s="497"/>
      <c r="E195" s="497"/>
      <c r="F195" s="497"/>
      <c r="G195" s="497"/>
      <c r="H195" s="497"/>
      <c r="I195" s="497"/>
      <c r="J195" s="497"/>
      <c r="K195" s="497"/>
      <c r="L195" s="497"/>
      <c r="M195" s="468"/>
    </row>
    <row r="196" spans="1:13" s="469" customFormat="1" ht="12">
      <c r="A196" s="7"/>
      <c r="B196" s="497" t="s">
        <v>81</v>
      </c>
      <c r="C196" s="497"/>
      <c r="D196" s="497"/>
      <c r="E196" s="497"/>
      <c r="F196" s="497"/>
      <c r="G196" s="497"/>
      <c r="H196" s="497"/>
      <c r="I196" s="497"/>
      <c r="J196" s="497"/>
      <c r="K196" s="497"/>
      <c r="L196" s="497"/>
      <c r="M196" s="468"/>
    </row>
    <row r="197" spans="1:13" s="469" customFormat="1" ht="12">
      <c r="A197" s="7"/>
      <c r="B197" s="497" t="s">
        <v>21</v>
      </c>
      <c r="C197" s="497"/>
      <c r="D197" s="497"/>
      <c r="E197" s="497"/>
      <c r="F197" s="497"/>
      <c r="G197" s="497"/>
      <c r="H197" s="497"/>
      <c r="I197" s="497"/>
      <c r="J197" s="497"/>
      <c r="K197" s="497"/>
      <c r="L197" s="497"/>
      <c r="M197" s="468"/>
    </row>
    <row r="198" spans="1:13" s="469" customFormat="1" ht="12">
      <c r="A198" s="7"/>
      <c r="B198" s="497" t="s">
        <v>22</v>
      </c>
      <c r="C198" s="497"/>
      <c r="D198" s="497"/>
      <c r="E198" s="497"/>
      <c r="F198" s="497"/>
      <c r="G198" s="497"/>
      <c r="H198" s="497"/>
      <c r="I198" s="497"/>
      <c r="J198" s="497"/>
      <c r="K198" s="497"/>
      <c r="L198" s="497"/>
      <c r="M198" s="468"/>
    </row>
    <row r="199" spans="1:13" s="469" customFormat="1" ht="12">
      <c r="A199" s="7"/>
      <c r="B199" s="497" t="s">
        <v>122</v>
      </c>
      <c r="C199" s="497"/>
      <c r="D199" s="497"/>
      <c r="E199" s="497"/>
      <c r="F199" s="497"/>
      <c r="G199" s="497"/>
      <c r="H199" s="497"/>
      <c r="I199" s="497"/>
      <c r="J199" s="497"/>
      <c r="K199" s="497"/>
      <c r="L199" s="497"/>
      <c r="M199" s="468"/>
    </row>
    <row r="200" spans="1:12" s="469" customFormat="1" ht="12">
      <c r="A200" s="7"/>
      <c r="B200" s="497" t="s">
        <v>23</v>
      </c>
      <c r="C200" s="497"/>
      <c r="D200" s="497"/>
      <c r="E200" s="497"/>
      <c r="F200" s="497"/>
      <c r="G200" s="497"/>
      <c r="H200" s="497"/>
      <c r="I200" s="497"/>
      <c r="J200" s="497"/>
      <c r="K200" s="497"/>
      <c r="L200" s="497"/>
    </row>
    <row r="201" spans="1:12" s="469" customFormat="1" ht="28.5" customHeight="1">
      <c r="A201" s="7"/>
      <c r="B201" s="497" t="s">
        <v>90</v>
      </c>
      <c r="C201" s="497"/>
      <c r="D201" s="497"/>
      <c r="E201" s="497"/>
      <c r="F201" s="497"/>
      <c r="G201" s="497"/>
      <c r="H201" s="497"/>
      <c r="I201" s="497"/>
      <c r="J201" s="497"/>
      <c r="K201" s="497"/>
      <c r="L201" s="497"/>
    </row>
    <row r="202" spans="1:12" s="469" customFormat="1" ht="14.25" customHeight="1">
      <c r="A202" s="7"/>
      <c r="B202" s="497" t="s">
        <v>88</v>
      </c>
      <c r="C202" s="497"/>
      <c r="D202" s="497"/>
      <c r="E202" s="497"/>
      <c r="F202" s="497"/>
      <c r="G202" s="497"/>
      <c r="H202" s="497"/>
      <c r="I202" s="497"/>
      <c r="J202" s="497"/>
      <c r="K202" s="497"/>
      <c r="L202" s="497"/>
    </row>
    <row r="203" spans="1:12" s="469" customFormat="1" ht="12">
      <c r="A203" s="7"/>
      <c r="B203" s="497" t="s">
        <v>24</v>
      </c>
      <c r="C203" s="497"/>
      <c r="D203" s="497"/>
      <c r="E203" s="497"/>
      <c r="F203" s="497"/>
      <c r="G203" s="497"/>
      <c r="H203" s="497"/>
      <c r="I203" s="497"/>
      <c r="J203" s="497"/>
      <c r="K203" s="497"/>
      <c r="L203" s="497"/>
    </row>
    <row r="204" spans="1:12" s="469" customFormat="1" ht="15.75" customHeight="1">
      <c r="A204" s="7"/>
      <c r="B204" s="497" t="s">
        <v>89</v>
      </c>
      <c r="C204" s="497"/>
      <c r="D204" s="497"/>
      <c r="E204" s="497"/>
      <c r="F204" s="497"/>
      <c r="G204" s="497"/>
      <c r="H204" s="497"/>
      <c r="I204" s="497"/>
      <c r="J204" s="497"/>
      <c r="K204" s="497"/>
      <c r="L204" s="497"/>
    </row>
    <row r="205" spans="1:12" s="469" customFormat="1" ht="16.5" customHeight="1">
      <c r="A205" s="7"/>
      <c r="B205" s="497" t="s">
        <v>25</v>
      </c>
      <c r="C205" s="497"/>
      <c r="D205" s="497"/>
      <c r="E205" s="497"/>
      <c r="F205" s="497"/>
      <c r="G205" s="497"/>
      <c r="H205" s="497"/>
      <c r="I205" s="497"/>
      <c r="J205" s="497"/>
      <c r="K205" s="497"/>
      <c r="L205" s="497"/>
    </row>
    <row r="206" spans="1:13" s="469" customFormat="1" ht="30.75" customHeight="1">
      <c r="A206" s="7"/>
      <c r="B206" s="500" t="s">
        <v>19</v>
      </c>
      <c r="C206" s="500"/>
      <c r="D206" s="500"/>
      <c r="E206" s="500"/>
      <c r="F206" s="500"/>
      <c r="G206" s="500"/>
      <c r="H206" s="500"/>
      <c r="I206" s="500"/>
      <c r="J206" s="500"/>
      <c r="K206" s="500"/>
      <c r="L206" s="500"/>
      <c r="M206" s="470"/>
    </row>
    <row r="207" spans="1:13" s="469" customFormat="1" ht="24" customHeight="1">
      <c r="A207" s="7"/>
      <c r="B207" s="497" t="s">
        <v>72</v>
      </c>
      <c r="C207" s="497"/>
      <c r="D207" s="497"/>
      <c r="E207" s="497"/>
      <c r="F207" s="497"/>
      <c r="G207" s="497"/>
      <c r="H207" s="497"/>
      <c r="I207" s="497"/>
      <c r="J207" s="497"/>
      <c r="K207" s="497"/>
      <c r="L207" s="497"/>
      <c r="M207" s="470"/>
    </row>
  </sheetData>
  <mergeCells count="26">
    <mergeCell ref="B206:L206"/>
    <mergeCell ref="B207:L207"/>
    <mergeCell ref="B194:L194"/>
    <mergeCell ref="B195:L195"/>
    <mergeCell ref="B204:L204"/>
    <mergeCell ref="B205:L205"/>
    <mergeCell ref="B196:L196"/>
    <mergeCell ref="B197:L197"/>
    <mergeCell ref="B198:L198"/>
    <mergeCell ref="B199:L199"/>
    <mergeCell ref="B188:L188"/>
    <mergeCell ref="B189:L189"/>
    <mergeCell ref="B190:L190"/>
    <mergeCell ref="B191:L191"/>
    <mergeCell ref="B192:L192"/>
    <mergeCell ref="B193:L193"/>
    <mergeCell ref="B200:L200"/>
    <mergeCell ref="B201:L201"/>
    <mergeCell ref="B202:L202"/>
    <mergeCell ref="B203:L203"/>
    <mergeCell ref="C5:D5"/>
    <mergeCell ref="F5:G5"/>
    <mergeCell ref="I5:J5"/>
    <mergeCell ref="L5:M5"/>
    <mergeCell ref="B186:L186"/>
    <mergeCell ref="B187:L187"/>
  </mergeCells>
  <printOptions/>
  <pageMargins left="0.33" right="0.3" top="0.51" bottom="0.35" header="0.35" footer="0.28"/>
  <pageSetup fitToHeight="2" fitToWidth="1" horizontalDpi="600" verticalDpi="600" orientation="portrait" paperSize="9" scale="48"/>
  <rowBreaks count="3" manualBreakCount="3">
    <brk id="61" max="255" man="1"/>
    <brk id="110" max="255" man="1"/>
    <brk id="175" max="255" man="1"/>
  </rowBreaks>
</worksheet>
</file>

<file path=xl/worksheets/sheet10.xml><?xml version="1.0" encoding="utf-8"?>
<worksheet xmlns="http://schemas.openxmlformats.org/spreadsheetml/2006/main" xmlns:r="http://schemas.openxmlformats.org/officeDocument/2006/relationships">
  <sheetPr>
    <pageSetUpPr fitToPage="1"/>
  </sheetPr>
  <dimension ref="A1:J80"/>
  <sheetViews>
    <sheetView workbookViewId="0" topLeftCell="A1">
      <selection activeCell="B4" sqref="B4"/>
    </sheetView>
  </sheetViews>
  <sheetFormatPr defaultColWidth="8.8515625" defaultRowHeight="12.75"/>
  <cols>
    <col min="1" max="1" width="4.7109375" style="0" customWidth="1"/>
    <col min="2" max="2" width="31.8515625" style="0" customWidth="1"/>
    <col min="3" max="3" width="20.28125" style="0" customWidth="1"/>
    <col min="4" max="4" width="10.140625" style="0" customWidth="1"/>
    <col min="5" max="6" width="10.421875" style="0" customWidth="1"/>
    <col min="7" max="7" width="10.8515625" style="0" customWidth="1"/>
    <col min="8" max="8" width="3.28125" style="0" customWidth="1"/>
    <col min="9" max="9" width="18.7109375" style="0" customWidth="1"/>
  </cols>
  <sheetData>
    <row r="1" spans="1:2" ht="12">
      <c r="A1" s="1"/>
      <c r="B1" s="4"/>
    </row>
    <row r="2" spans="1:2" ht="16.5">
      <c r="A2" s="1"/>
      <c r="B2" s="2" t="s">
        <v>201</v>
      </c>
    </row>
    <row r="3" spans="1:2" ht="15">
      <c r="A3" s="1"/>
      <c r="B3" s="18" t="s">
        <v>12</v>
      </c>
    </row>
    <row r="4" ht="12">
      <c r="B4" t="s">
        <v>336</v>
      </c>
    </row>
    <row r="6" spans="2:9" s="170" customFormat="1" ht="36">
      <c r="B6" s="171" t="s">
        <v>274</v>
      </c>
      <c r="C6" s="172" t="s">
        <v>224</v>
      </c>
      <c r="D6" s="173" t="s">
        <v>254</v>
      </c>
      <c r="E6" s="173" t="s">
        <v>269</v>
      </c>
      <c r="F6" s="173" t="s">
        <v>259</v>
      </c>
      <c r="G6" s="173" t="s">
        <v>42</v>
      </c>
      <c r="H6" s="173"/>
      <c r="I6" s="173" t="s">
        <v>253</v>
      </c>
    </row>
    <row r="7" spans="2:9" s="170" customFormat="1" ht="12">
      <c r="B7" s="174" t="s">
        <v>206</v>
      </c>
      <c r="C7" s="170" t="s">
        <v>227</v>
      </c>
      <c r="D7" s="271">
        <v>1480</v>
      </c>
      <c r="E7" s="271">
        <v>80</v>
      </c>
      <c r="F7" s="271">
        <v>510</v>
      </c>
      <c r="G7" s="271">
        <v>2060</v>
      </c>
      <c r="H7" s="242"/>
      <c r="I7" s="175">
        <v>4.832474226804124</v>
      </c>
    </row>
    <row r="8" spans="2:9" s="170" customFormat="1" ht="12">
      <c r="B8" s="174"/>
      <c r="C8" s="170" t="s">
        <v>228</v>
      </c>
      <c r="D8" s="271">
        <v>6290</v>
      </c>
      <c r="E8" s="271">
        <v>670</v>
      </c>
      <c r="F8" s="271">
        <v>2530</v>
      </c>
      <c r="G8" s="271">
        <v>9480</v>
      </c>
      <c r="H8" s="242"/>
      <c r="I8" s="175">
        <v>9.594361334867664</v>
      </c>
    </row>
    <row r="9" spans="2:9" s="170" customFormat="1" ht="12">
      <c r="B9" s="174"/>
      <c r="C9" s="170" t="s">
        <v>272</v>
      </c>
      <c r="D9" s="271">
        <v>26790</v>
      </c>
      <c r="E9" s="271">
        <v>14540</v>
      </c>
      <c r="F9" s="271">
        <v>14340</v>
      </c>
      <c r="G9" s="271">
        <v>55660</v>
      </c>
      <c r="H9" s="242"/>
      <c r="I9" s="175">
        <v>35.17666989351403</v>
      </c>
    </row>
    <row r="10" spans="2:9" s="170" customFormat="1" ht="12">
      <c r="B10" s="174"/>
      <c r="C10" s="170" t="s">
        <v>232</v>
      </c>
      <c r="D10" s="271">
        <v>330</v>
      </c>
      <c r="E10" s="271">
        <v>40</v>
      </c>
      <c r="F10" s="271">
        <v>230</v>
      </c>
      <c r="G10" s="271">
        <v>600</v>
      </c>
      <c r="H10" s="242"/>
      <c r="I10" s="175">
        <v>11.05121293800539</v>
      </c>
    </row>
    <row r="11" spans="2:9" s="170" customFormat="1" ht="12">
      <c r="B11" s="176"/>
      <c r="C11" s="176" t="s">
        <v>42</v>
      </c>
      <c r="D11" s="304">
        <v>34880</v>
      </c>
      <c r="E11" s="304">
        <v>15320</v>
      </c>
      <c r="F11" s="304">
        <v>17600</v>
      </c>
      <c r="G11" s="304">
        <v>67800</v>
      </c>
      <c r="H11" s="177"/>
      <c r="I11" s="189">
        <v>30.51698376332304</v>
      </c>
    </row>
    <row r="12" spans="2:9" s="170" customFormat="1" ht="12">
      <c r="B12" s="174" t="s">
        <v>207</v>
      </c>
      <c r="C12" s="170" t="s">
        <v>227</v>
      </c>
      <c r="D12" s="271">
        <v>70</v>
      </c>
      <c r="E12" s="271" t="s">
        <v>92</v>
      </c>
      <c r="F12" s="271">
        <v>20</v>
      </c>
      <c r="G12" s="271">
        <v>90</v>
      </c>
      <c r="H12" s="242"/>
      <c r="I12" s="271" t="s">
        <v>92</v>
      </c>
    </row>
    <row r="13" spans="2:9" s="170" customFormat="1" ht="12">
      <c r="B13" s="174"/>
      <c r="C13" s="170" t="s">
        <v>228</v>
      </c>
      <c r="D13" s="271">
        <v>1210</v>
      </c>
      <c r="E13" s="271">
        <v>70</v>
      </c>
      <c r="F13" s="271">
        <v>300</v>
      </c>
      <c r="G13" s="271">
        <v>1570</v>
      </c>
      <c r="H13" s="242"/>
      <c r="I13" s="175">
        <v>5.114083398898505</v>
      </c>
    </row>
    <row r="14" spans="2:9" s="170" customFormat="1" ht="12">
      <c r="B14" s="174"/>
      <c r="C14" s="170" t="s">
        <v>272</v>
      </c>
      <c r="D14" s="271">
        <v>34530</v>
      </c>
      <c r="E14" s="271">
        <v>1990</v>
      </c>
      <c r="F14" s="271">
        <v>8380</v>
      </c>
      <c r="G14" s="271">
        <v>44900</v>
      </c>
      <c r="H14" s="242"/>
      <c r="I14" s="175">
        <v>5.460021905805038</v>
      </c>
    </row>
    <row r="15" spans="2:9" s="170" customFormat="1" ht="12">
      <c r="B15" s="174"/>
      <c r="C15" s="170" t="s">
        <v>232</v>
      </c>
      <c r="D15" s="271">
        <v>3460</v>
      </c>
      <c r="E15" s="271">
        <v>90</v>
      </c>
      <c r="F15" s="271">
        <v>750</v>
      </c>
      <c r="G15" s="271">
        <v>4290</v>
      </c>
      <c r="H15" s="242"/>
      <c r="I15" s="175">
        <v>2.3977433004231314</v>
      </c>
    </row>
    <row r="16" spans="2:9" s="170" customFormat="1" ht="12">
      <c r="B16" s="176"/>
      <c r="C16" s="176" t="s">
        <v>42</v>
      </c>
      <c r="D16" s="304">
        <v>39260</v>
      </c>
      <c r="E16" s="304">
        <v>2150</v>
      </c>
      <c r="F16" s="304">
        <v>9440</v>
      </c>
      <c r="G16" s="304">
        <v>50850</v>
      </c>
      <c r="H16" s="177"/>
      <c r="I16" s="189">
        <v>5.18511362813051</v>
      </c>
    </row>
    <row r="17" spans="2:9" s="170" customFormat="1" ht="12">
      <c r="B17" s="174" t="s">
        <v>208</v>
      </c>
      <c r="C17" s="170" t="s">
        <v>227</v>
      </c>
      <c r="D17" s="271">
        <v>140</v>
      </c>
      <c r="E17" s="271" t="s">
        <v>92</v>
      </c>
      <c r="F17" s="271">
        <v>40</v>
      </c>
      <c r="G17" s="271">
        <v>180</v>
      </c>
      <c r="H17" s="242"/>
      <c r="I17" s="271" t="s">
        <v>92</v>
      </c>
    </row>
    <row r="18" spans="2:9" s="170" customFormat="1" ht="12">
      <c r="B18" s="174"/>
      <c r="C18" s="170" t="s">
        <v>228</v>
      </c>
      <c r="D18" s="271">
        <v>2050</v>
      </c>
      <c r="E18" s="271">
        <v>40</v>
      </c>
      <c r="F18" s="271">
        <v>390</v>
      </c>
      <c r="G18" s="271">
        <v>2470</v>
      </c>
      <c r="H18" s="242"/>
      <c r="I18" s="175">
        <v>1.6810758885686838</v>
      </c>
    </row>
    <row r="19" spans="2:9" s="170" customFormat="1" ht="12">
      <c r="B19" s="174"/>
      <c r="C19" s="170" t="s">
        <v>272</v>
      </c>
      <c r="D19" s="271">
        <v>36530</v>
      </c>
      <c r="E19" s="271">
        <v>940</v>
      </c>
      <c r="F19" s="271">
        <v>7330</v>
      </c>
      <c r="G19" s="271">
        <v>44800</v>
      </c>
      <c r="H19" s="242"/>
      <c r="I19" s="175">
        <v>2.5116105268777025</v>
      </c>
    </row>
    <row r="20" spans="2:9" s="170" customFormat="1" ht="12">
      <c r="B20" s="174"/>
      <c r="C20" s="170" t="s">
        <v>232</v>
      </c>
      <c r="D20" s="271">
        <v>3280</v>
      </c>
      <c r="E20" s="271">
        <v>60</v>
      </c>
      <c r="F20" s="271">
        <v>1080</v>
      </c>
      <c r="G20" s="271">
        <v>4420</v>
      </c>
      <c r="H20" s="242"/>
      <c r="I20" s="175">
        <v>1.70863309352518</v>
      </c>
    </row>
    <row r="21" spans="2:9" s="170" customFormat="1" ht="12">
      <c r="B21" s="176"/>
      <c r="C21" s="176" t="s">
        <v>42</v>
      </c>
      <c r="D21" s="304">
        <v>41990</v>
      </c>
      <c r="E21" s="304">
        <v>1040</v>
      </c>
      <c r="F21" s="304">
        <v>8850</v>
      </c>
      <c r="G21" s="304">
        <v>51870</v>
      </c>
      <c r="H21" s="177"/>
      <c r="I21" s="189">
        <v>2.4055781522370716</v>
      </c>
    </row>
    <row r="22" spans="2:9" s="170" customFormat="1" ht="12">
      <c r="B22" s="174" t="s">
        <v>209</v>
      </c>
      <c r="C22" s="170" t="s">
        <v>227</v>
      </c>
      <c r="D22" s="271">
        <v>40</v>
      </c>
      <c r="E22" s="271" t="s">
        <v>92</v>
      </c>
      <c r="F22" s="271">
        <v>10</v>
      </c>
      <c r="G22" s="271">
        <v>60</v>
      </c>
      <c r="H22" s="242"/>
      <c r="I22" s="271" t="s">
        <v>92</v>
      </c>
    </row>
    <row r="23" spans="2:9" s="170" customFormat="1" ht="12">
      <c r="B23" s="174"/>
      <c r="C23" s="170" t="s">
        <v>228</v>
      </c>
      <c r="D23" s="271">
        <v>780</v>
      </c>
      <c r="E23" s="271">
        <v>50</v>
      </c>
      <c r="F23" s="271">
        <v>200</v>
      </c>
      <c r="G23" s="271">
        <v>1030</v>
      </c>
      <c r="H23" s="242"/>
      <c r="I23" s="175">
        <v>6.265060240963856</v>
      </c>
    </row>
    <row r="24" spans="2:9" s="170" customFormat="1" ht="12">
      <c r="B24" s="174"/>
      <c r="C24" s="170" t="s">
        <v>272</v>
      </c>
      <c r="D24" s="271">
        <v>22020</v>
      </c>
      <c r="E24" s="271">
        <v>2720</v>
      </c>
      <c r="F24" s="271">
        <v>4810</v>
      </c>
      <c r="G24" s="271">
        <v>29540</v>
      </c>
      <c r="H24" s="242"/>
      <c r="I24" s="175">
        <v>10.999717023082832</v>
      </c>
    </row>
    <row r="25" spans="2:9" s="170" customFormat="1" ht="12">
      <c r="B25" s="174"/>
      <c r="C25" s="170" t="s">
        <v>232</v>
      </c>
      <c r="D25" s="271">
        <v>960</v>
      </c>
      <c r="E25" s="271">
        <v>20</v>
      </c>
      <c r="F25" s="271">
        <v>340</v>
      </c>
      <c r="G25" s="271">
        <v>1320</v>
      </c>
      <c r="H25" s="242"/>
      <c r="I25" s="175">
        <v>1.9427402862985685</v>
      </c>
    </row>
    <row r="26" spans="2:9" s="170" customFormat="1" ht="12">
      <c r="B26" s="176"/>
      <c r="C26" s="176" t="s">
        <v>42</v>
      </c>
      <c r="D26" s="304">
        <v>23800</v>
      </c>
      <c r="E26" s="304">
        <v>2800</v>
      </c>
      <c r="F26" s="304">
        <v>5360</v>
      </c>
      <c r="G26" s="304">
        <v>31950</v>
      </c>
      <c r="H26" s="177"/>
      <c r="I26" s="189">
        <v>10.514045049449102</v>
      </c>
    </row>
    <row r="27" spans="2:9" s="170" customFormat="1" ht="12">
      <c r="B27" s="174" t="s">
        <v>210</v>
      </c>
      <c r="C27" s="170" t="s">
        <v>227</v>
      </c>
      <c r="D27" s="271">
        <v>90</v>
      </c>
      <c r="E27" s="271" t="s">
        <v>92</v>
      </c>
      <c r="F27" s="271">
        <v>20</v>
      </c>
      <c r="G27" s="271">
        <v>110</v>
      </c>
      <c r="H27" s="242"/>
      <c r="I27" s="271" t="s">
        <v>92</v>
      </c>
    </row>
    <row r="28" spans="2:9" s="170" customFormat="1" ht="12">
      <c r="B28" s="174"/>
      <c r="C28" s="170" t="s">
        <v>228</v>
      </c>
      <c r="D28" s="271">
        <v>1380</v>
      </c>
      <c r="E28" s="271">
        <v>50</v>
      </c>
      <c r="F28" s="271">
        <v>440</v>
      </c>
      <c r="G28" s="271">
        <v>1870</v>
      </c>
      <c r="H28" s="242"/>
      <c r="I28" s="175">
        <v>3.284416491963662</v>
      </c>
    </row>
    <row r="29" spans="2:9" s="170" customFormat="1" ht="12">
      <c r="B29" s="174"/>
      <c r="C29" s="170" t="s">
        <v>272</v>
      </c>
      <c r="D29" s="271">
        <v>41510</v>
      </c>
      <c r="E29" s="271">
        <v>1980</v>
      </c>
      <c r="F29" s="271">
        <v>12290</v>
      </c>
      <c r="G29" s="271">
        <v>55780</v>
      </c>
      <c r="H29" s="242"/>
      <c r="I29" s="175">
        <v>4.550576007726092</v>
      </c>
    </row>
    <row r="30" spans="2:9" s="170" customFormat="1" ht="12">
      <c r="B30" s="174"/>
      <c r="C30" s="170" t="s">
        <v>232</v>
      </c>
      <c r="D30" s="271">
        <v>90</v>
      </c>
      <c r="E30" s="271" t="s">
        <v>92</v>
      </c>
      <c r="F30" s="271">
        <v>30</v>
      </c>
      <c r="G30" s="271">
        <v>120</v>
      </c>
      <c r="H30" s="242"/>
      <c r="I30" s="175">
        <v>1.1235955056179776</v>
      </c>
    </row>
    <row r="31" spans="2:9" s="170" customFormat="1" ht="12">
      <c r="B31" s="176"/>
      <c r="C31" s="176" t="s">
        <v>42</v>
      </c>
      <c r="D31" s="304">
        <v>43080</v>
      </c>
      <c r="E31" s="304">
        <v>2030</v>
      </c>
      <c r="F31" s="304">
        <v>12770</v>
      </c>
      <c r="G31" s="304">
        <v>57880</v>
      </c>
      <c r="H31" s="177"/>
      <c r="I31" s="189">
        <v>4.496374963971355</v>
      </c>
    </row>
    <row r="32" spans="2:9" s="170" customFormat="1" ht="12">
      <c r="B32" s="174" t="s">
        <v>211</v>
      </c>
      <c r="C32" s="170" t="s">
        <v>227</v>
      </c>
      <c r="D32" s="271">
        <v>40</v>
      </c>
      <c r="E32" s="271" t="s">
        <v>92</v>
      </c>
      <c r="F32" s="271">
        <v>10</v>
      </c>
      <c r="G32" s="271">
        <v>50</v>
      </c>
      <c r="H32" s="242"/>
      <c r="I32" s="271" t="s">
        <v>92</v>
      </c>
    </row>
    <row r="33" spans="2:9" s="170" customFormat="1" ht="12">
      <c r="B33" s="174"/>
      <c r="C33" s="170" t="s">
        <v>228</v>
      </c>
      <c r="D33" s="271">
        <v>560</v>
      </c>
      <c r="E33" s="271">
        <v>10</v>
      </c>
      <c r="F33" s="271">
        <v>100</v>
      </c>
      <c r="G33" s="271">
        <v>680</v>
      </c>
      <c r="H33" s="242"/>
      <c r="I33" s="175">
        <v>1.7421602787456445</v>
      </c>
    </row>
    <row r="34" spans="2:9" s="170" customFormat="1" ht="12">
      <c r="B34" s="174"/>
      <c r="C34" s="170" t="s">
        <v>272</v>
      </c>
      <c r="D34" s="271">
        <v>24800</v>
      </c>
      <c r="E34" s="271">
        <v>520</v>
      </c>
      <c r="F34" s="271">
        <v>8630</v>
      </c>
      <c r="G34" s="271">
        <v>33950</v>
      </c>
      <c r="H34" s="242"/>
      <c r="I34" s="175">
        <v>2.0384782522814366</v>
      </c>
    </row>
    <row r="35" spans="2:9" s="170" customFormat="1" ht="12">
      <c r="B35" s="174"/>
      <c r="C35" s="170" t="s">
        <v>232</v>
      </c>
      <c r="D35" s="271">
        <v>10</v>
      </c>
      <c r="E35" s="271">
        <v>0</v>
      </c>
      <c r="F35" s="271" t="s">
        <v>92</v>
      </c>
      <c r="G35" s="271">
        <v>10</v>
      </c>
      <c r="H35" s="242"/>
      <c r="I35" s="175">
        <v>0</v>
      </c>
    </row>
    <row r="36" spans="2:9" s="170" customFormat="1" ht="12">
      <c r="B36" s="176"/>
      <c r="C36" s="176" t="s">
        <v>42</v>
      </c>
      <c r="D36" s="304">
        <v>25410</v>
      </c>
      <c r="E36" s="304">
        <v>530</v>
      </c>
      <c r="F36" s="304">
        <v>8750</v>
      </c>
      <c r="G36" s="304">
        <v>34690</v>
      </c>
      <c r="H36" s="177"/>
      <c r="I36" s="189">
        <v>2.031924737816163</v>
      </c>
    </row>
    <row r="37" spans="2:9" s="170" customFormat="1" ht="12">
      <c r="B37" s="174" t="s">
        <v>275</v>
      </c>
      <c r="C37" s="170" t="s">
        <v>227</v>
      </c>
      <c r="D37" s="271">
        <v>140</v>
      </c>
      <c r="E37" s="271">
        <v>10</v>
      </c>
      <c r="F37" s="271">
        <v>40</v>
      </c>
      <c r="G37" s="271">
        <v>190</v>
      </c>
      <c r="H37" s="242"/>
      <c r="I37" s="175">
        <v>6.578947368421052</v>
      </c>
    </row>
    <row r="38" spans="2:9" s="170" customFormat="1" ht="12">
      <c r="B38" s="174"/>
      <c r="C38" s="170" t="s">
        <v>228</v>
      </c>
      <c r="D38" s="271">
        <v>1500</v>
      </c>
      <c r="E38" s="271">
        <v>70</v>
      </c>
      <c r="F38" s="271">
        <v>340</v>
      </c>
      <c r="G38" s="271">
        <v>1920</v>
      </c>
      <c r="H38" s="242"/>
      <c r="I38" s="175">
        <v>4.692454026632848</v>
      </c>
    </row>
    <row r="39" spans="2:9" s="170" customFormat="1" ht="12">
      <c r="B39" s="174"/>
      <c r="C39" s="170" t="s">
        <v>272</v>
      </c>
      <c r="D39" s="271">
        <v>27150</v>
      </c>
      <c r="E39" s="271">
        <v>1640</v>
      </c>
      <c r="F39" s="271">
        <v>6620</v>
      </c>
      <c r="G39" s="271">
        <v>35410</v>
      </c>
      <c r="H39" s="242"/>
      <c r="I39" s="175">
        <v>5.683515719993052</v>
      </c>
    </row>
    <row r="40" spans="2:9" s="170" customFormat="1" ht="12">
      <c r="B40" s="174"/>
      <c r="C40" s="170" t="s">
        <v>232</v>
      </c>
      <c r="D40" s="271">
        <v>400</v>
      </c>
      <c r="E40" s="271">
        <v>10</v>
      </c>
      <c r="F40" s="271">
        <v>110</v>
      </c>
      <c r="G40" s="271">
        <v>520</v>
      </c>
      <c r="H40" s="242"/>
      <c r="I40" s="175">
        <v>2.4630541871921183</v>
      </c>
    </row>
    <row r="41" spans="2:9" s="170" customFormat="1" ht="12">
      <c r="B41" s="176"/>
      <c r="C41" s="176" t="s">
        <v>42</v>
      </c>
      <c r="D41" s="304">
        <v>29190</v>
      </c>
      <c r="E41" s="304">
        <v>1730</v>
      </c>
      <c r="F41" s="304">
        <v>7110</v>
      </c>
      <c r="G41" s="304">
        <v>38030</v>
      </c>
      <c r="H41" s="177"/>
      <c r="I41" s="189">
        <v>5.595084087968952</v>
      </c>
    </row>
    <row r="42" spans="2:9" s="170" customFormat="1" ht="12">
      <c r="B42" s="174" t="s">
        <v>213</v>
      </c>
      <c r="C42" s="170" t="s">
        <v>227</v>
      </c>
      <c r="D42" s="271">
        <v>30</v>
      </c>
      <c r="E42" s="271" t="s">
        <v>92</v>
      </c>
      <c r="F42" s="271">
        <v>10</v>
      </c>
      <c r="G42" s="271">
        <v>40</v>
      </c>
      <c r="H42" s="242"/>
      <c r="I42" s="271" t="s">
        <v>92</v>
      </c>
    </row>
    <row r="43" spans="2:9" s="170" customFormat="1" ht="12">
      <c r="B43" s="174"/>
      <c r="C43" s="170" t="s">
        <v>228</v>
      </c>
      <c r="D43" s="271">
        <v>560</v>
      </c>
      <c r="E43" s="271">
        <v>20</v>
      </c>
      <c r="F43" s="271">
        <v>130</v>
      </c>
      <c r="G43" s="271">
        <v>710</v>
      </c>
      <c r="H43" s="242"/>
      <c r="I43" s="175">
        <v>3.5897435897435894</v>
      </c>
    </row>
    <row r="44" spans="2:9" s="170" customFormat="1" ht="12">
      <c r="B44" s="174"/>
      <c r="C44" s="170" t="s">
        <v>272</v>
      </c>
      <c r="D44" s="271">
        <v>15930</v>
      </c>
      <c r="E44" s="271">
        <v>1460</v>
      </c>
      <c r="F44" s="271">
        <v>3720</v>
      </c>
      <c r="G44" s="271">
        <v>21100</v>
      </c>
      <c r="H44" s="242"/>
      <c r="I44" s="175">
        <v>8.37120994189057</v>
      </c>
    </row>
    <row r="45" spans="2:9" s="170" customFormat="1" ht="12">
      <c r="B45" s="174"/>
      <c r="C45" s="170" t="s">
        <v>232</v>
      </c>
      <c r="D45" s="271">
        <v>120</v>
      </c>
      <c r="E45" s="271" t="s">
        <v>92</v>
      </c>
      <c r="F45" s="271">
        <v>40</v>
      </c>
      <c r="G45" s="271">
        <v>160</v>
      </c>
      <c r="H45" s="242"/>
      <c r="I45" s="271" t="s">
        <v>92</v>
      </c>
    </row>
    <row r="46" spans="2:9" s="170" customFormat="1" ht="12">
      <c r="B46" s="176"/>
      <c r="C46" s="176" t="s">
        <v>42</v>
      </c>
      <c r="D46" s="304">
        <v>16640</v>
      </c>
      <c r="E46" s="304">
        <v>1480</v>
      </c>
      <c r="F46" s="304">
        <v>3900</v>
      </c>
      <c r="G46" s="304">
        <v>22020</v>
      </c>
      <c r="H46" s="177"/>
      <c r="I46" s="189">
        <v>8.163152665857158</v>
      </c>
    </row>
    <row r="47" spans="2:9" s="170" customFormat="1" ht="12">
      <c r="B47" s="174" t="s">
        <v>214</v>
      </c>
      <c r="C47" s="170" t="s">
        <v>227</v>
      </c>
      <c r="D47" s="271">
        <v>30</v>
      </c>
      <c r="E47" s="271" t="s">
        <v>92</v>
      </c>
      <c r="F47" s="271">
        <v>10</v>
      </c>
      <c r="G47" s="271">
        <v>40</v>
      </c>
      <c r="H47" s="242"/>
      <c r="I47" s="271" t="s">
        <v>92</v>
      </c>
    </row>
    <row r="48" spans="2:9" s="170" customFormat="1" ht="12">
      <c r="B48" s="174"/>
      <c r="C48" s="170" t="s">
        <v>228</v>
      </c>
      <c r="D48" s="271">
        <v>560</v>
      </c>
      <c r="E48" s="271">
        <v>30</v>
      </c>
      <c r="F48" s="271">
        <v>150</v>
      </c>
      <c r="G48" s="271">
        <v>740</v>
      </c>
      <c r="H48" s="242"/>
      <c r="I48" s="175">
        <v>5.236486486486487</v>
      </c>
    </row>
    <row r="49" spans="2:9" s="170" customFormat="1" ht="12">
      <c r="B49" s="174"/>
      <c r="C49" s="170" t="s">
        <v>272</v>
      </c>
      <c r="D49" s="271">
        <v>18780</v>
      </c>
      <c r="E49" s="271">
        <v>1070</v>
      </c>
      <c r="F49" s="271">
        <v>4470</v>
      </c>
      <c r="G49" s="271">
        <v>24310</v>
      </c>
      <c r="H49" s="242"/>
      <c r="I49" s="175">
        <v>5.371630133534895</v>
      </c>
    </row>
    <row r="50" spans="2:9" s="170" customFormat="1" ht="12">
      <c r="B50" s="174"/>
      <c r="C50" s="170" t="s">
        <v>232</v>
      </c>
      <c r="D50" s="271">
        <v>480</v>
      </c>
      <c r="E50" s="271">
        <v>10</v>
      </c>
      <c r="F50" s="271">
        <v>110</v>
      </c>
      <c r="G50" s="271">
        <v>600</v>
      </c>
      <c r="H50" s="242"/>
      <c r="I50" s="175">
        <v>1.8292682926829267</v>
      </c>
    </row>
    <row r="51" spans="2:9" s="170" customFormat="1" ht="12">
      <c r="B51" s="176"/>
      <c r="C51" s="176" t="s">
        <v>42</v>
      </c>
      <c r="D51" s="304">
        <v>19850</v>
      </c>
      <c r="E51" s="304">
        <v>1110</v>
      </c>
      <c r="F51" s="304">
        <v>4740</v>
      </c>
      <c r="G51" s="304">
        <v>25700</v>
      </c>
      <c r="H51" s="177"/>
      <c r="I51" s="189">
        <v>5.281992556541655</v>
      </c>
    </row>
    <row r="52" spans="2:9" s="170" customFormat="1" ht="12">
      <c r="B52" s="174" t="s">
        <v>215</v>
      </c>
      <c r="C52" s="170" t="s">
        <v>227</v>
      </c>
      <c r="D52" s="271">
        <v>160</v>
      </c>
      <c r="E52" s="271" t="s">
        <v>92</v>
      </c>
      <c r="F52" s="271">
        <v>40</v>
      </c>
      <c r="G52" s="271">
        <v>210</v>
      </c>
      <c r="H52" s="242"/>
      <c r="I52" s="271" t="s">
        <v>92</v>
      </c>
    </row>
    <row r="53" spans="2:9" s="170" customFormat="1" ht="12">
      <c r="B53" s="174"/>
      <c r="C53" s="170" t="s">
        <v>228</v>
      </c>
      <c r="D53" s="271">
        <v>1110</v>
      </c>
      <c r="E53" s="271">
        <v>30</v>
      </c>
      <c r="F53" s="271">
        <v>270</v>
      </c>
      <c r="G53" s="271">
        <v>1400</v>
      </c>
      <c r="H53" s="242"/>
      <c r="I53" s="175">
        <v>2.8119507908611596</v>
      </c>
    </row>
    <row r="54" spans="2:9" s="170" customFormat="1" ht="12">
      <c r="B54" s="174"/>
      <c r="C54" s="170" t="s">
        <v>272</v>
      </c>
      <c r="D54" s="271">
        <v>23180</v>
      </c>
      <c r="E54" s="271">
        <v>600</v>
      </c>
      <c r="F54" s="271">
        <v>5240</v>
      </c>
      <c r="G54" s="271">
        <v>29030</v>
      </c>
      <c r="H54" s="242"/>
      <c r="I54" s="175">
        <v>2.5313262131023464</v>
      </c>
    </row>
    <row r="55" spans="2:9" s="170" customFormat="1" ht="12">
      <c r="B55" s="174"/>
      <c r="C55" s="170" t="s">
        <v>232</v>
      </c>
      <c r="D55" s="271">
        <v>970</v>
      </c>
      <c r="E55" s="271">
        <v>30</v>
      </c>
      <c r="F55" s="271">
        <v>550</v>
      </c>
      <c r="G55" s="271">
        <v>1550</v>
      </c>
      <c r="H55" s="242"/>
      <c r="I55" s="175">
        <v>2.6</v>
      </c>
    </row>
    <row r="56" spans="2:9" s="170" customFormat="1" ht="12">
      <c r="B56" s="176"/>
      <c r="C56" s="176" t="s">
        <v>42</v>
      </c>
      <c r="D56" s="304">
        <v>25420</v>
      </c>
      <c r="E56" s="304">
        <v>660</v>
      </c>
      <c r="F56" s="304">
        <v>6100</v>
      </c>
      <c r="G56" s="304">
        <v>32190</v>
      </c>
      <c r="H56" s="177"/>
      <c r="I56" s="189">
        <v>2.5414957641737264</v>
      </c>
    </row>
    <row r="57" spans="2:9" s="170" customFormat="1" ht="12">
      <c r="B57" s="174" t="s">
        <v>216</v>
      </c>
      <c r="C57" s="170" t="s">
        <v>227</v>
      </c>
      <c r="D57" s="271">
        <v>200</v>
      </c>
      <c r="E57" s="271" t="s">
        <v>92</v>
      </c>
      <c r="F57" s="271">
        <v>40</v>
      </c>
      <c r="G57" s="271">
        <v>250</v>
      </c>
      <c r="H57" s="242"/>
      <c r="I57" s="271" t="s">
        <v>92</v>
      </c>
    </row>
    <row r="58" spans="2:9" s="170" customFormat="1" ht="12">
      <c r="B58" s="174"/>
      <c r="C58" s="170" t="s">
        <v>228</v>
      </c>
      <c r="D58" s="271">
        <v>1370</v>
      </c>
      <c r="E58" s="271">
        <v>20</v>
      </c>
      <c r="F58" s="271">
        <v>230</v>
      </c>
      <c r="G58" s="271">
        <v>1620</v>
      </c>
      <c r="H58" s="242"/>
      <c r="I58" s="175">
        <v>1.2968299711815563</v>
      </c>
    </row>
    <row r="59" spans="2:9" s="170" customFormat="1" ht="12">
      <c r="B59" s="174"/>
      <c r="C59" s="170" t="s">
        <v>272</v>
      </c>
      <c r="D59" s="271">
        <v>30150</v>
      </c>
      <c r="E59" s="271">
        <v>680</v>
      </c>
      <c r="F59" s="271">
        <v>9350</v>
      </c>
      <c r="G59" s="271">
        <v>40170</v>
      </c>
      <c r="H59" s="242"/>
      <c r="I59" s="175">
        <v>2.189923109366382</v>
      </c>
    </row>
    <row r="60" spans="2:9" s="170" customFormat="1" ht="12">
      <c r="B60" s="174"/>
      <c r="C60" s="170" t="s">
        <v>232</v>
      </c>
      <c r="D60" s="271">
        <v>1070</v>
      </c>
      <c r="E60" s="271">
        <v>10</v>
      </c>
      <c r="F60" s="271">
        <v>290</v>
      </c>
      <c r="G60" s="271">
        <v>1380</v>
      </c>
      <c r="H60" s="242"/>
      <c r="I60" s="175">
        <v>1.289134438305709</v>
      </c>
    </row>
    <row r="61" spans="2:9" s="170" customFormat="1" ht="12">
      <c r="B61" s="176"/>
      <c r="C61" s="176" t="s">
        <v>42</v>
      </c>
      <c r="D61" s="304">
        <v>32790</v>
      </c>
      <c r="E61" s="304">
        <v>710</v>
      </c>
      <c r="F61" s="304">
        <v>9910</v>
      </c>
      <c r="G61" s="304">
        <v>43420</v>
      </c>
      <c r="H61" s="177"/>
      <c r="I61" s="189">
        <v>2.12207133263692</v>
      </c>
    </row>
    <row r="62" spans="2:9" s="170" customFormat="1" ht="12">
      <c r="B62" s="174" t="s">
        <v>217</v>
      </c>
      <c r="C62" s="170" t="s">
        <v>227</v>
      </c>
      <c r="D62" s="271">
        <v>10</v>
      </c>
      <c r="E62" s="271">
        <v>0</v>
      </c>
      <c r="F62" s="271" t="s">
        <v>92</v>
      </c>
      <c r="G62" s="271">
        <v>10</v>
      </c>
      <c r="H62" s="242"/>
      <c r="I62" s="175">
        <v>0</v>
      </c>
    </row>
    <row r="63" spans="2:9" s="170" customFormat="1" ht="12">
      <c r="B63" s="174"/>
      <c r="C63" s="170" t="s">
        <v>228</v>
      </c>
      <c r="D63" s="271">
        <v>40</v>
      </c>
      <c r="E63" s="271">
        <v>0</v>
      </c>
      <c r="F63" s="271">
        <v>20</v>
      </c>
      <c r="G63" s="271">
        <v>60</v>
      </c>
      <c r="H63" s="242"/>
      <c r="I63" s="175">
        <v>0</v>
      </c>
    </row>
    <row r="64" spans="2:9" s="170" customFormat="1" ht="12">
      <c r="B64" s="174"/>
      <c r="C64" s="170" t="s">
        <v>272</v>
      </c>
      <c r="D64" s="271">
        <v>3350</v>
      </c>
      <c r="E64" s="271">
        <v>20</v>
      </c>
      <c r="F64" s="271">
        <v>1650</v>
      </c>
      <c r="G64" s="271">
        <v>5020</v>
      </c>
      <c r="H64" s="242"/>
      <c r="I64" s="175">
        <v>0.5932957579353307</v>
      </c>
    </row>
    <row r="65" spans="2:9" s="170" customFormat="1" ht="12">
      <c r="B65" s="174"/>
      <c r="C65" s="170" t="s">
        <v>232</v>
      </c>
      <c r="D65" s="271">
        <v>30</v>
      </c>
      <c r="E65" s="271" t="s">
        <v>92</v>
      </c>
      <c r="F65" s="271">
        <v>10</v>
      </c>
      <c r="G65" s="271">
        <v>40</v>
      </c>
      <c r="H65" s="242"/>
      <c r="I65" s="271" t="s">
        <v>92</v>
      </c>
    </row>
    <row r="66" spans="2:9" s="170" customFormat="1" ht="12">
      <c r="B66" s="176"/>
      <c r="C66" s="176" t="s">
        <v>42</v>
      </c>
      <c r="D66" s="304">
        <v>3440</v>
      </c>
      <c r="E66" s="304">
        <v>20</v>
      </c>
      <c r="F66" s="304">
        <v>1680</v>
      </c>
      <c r="G66" s="304">
        <v>5140</v>
      </c>
      <c r="H66" s="177"/>
      <c r="I66" s="189">
        <v>0.607638888888889</v>
      </c>
    </row>
    <row r="67" spans="2:9" s="170" customFormat="1" ht="12">
      <c r="B67" s="174" t="s">
        <v>276</v>
      </c>
      <c r="C67" s="170" t="s">
        <v>227</v>
      </c>
      <c r="D67" s="271">
        <v>270</v>
      </c>
      <c r="E67" s="271">
        <v>10</v>
      </c>
      <c r="F67" s="271">
        <v>30</v>
      </c>
      <c r="G67" s="271">
        <v>300</v>
      </c>
      <c r="H67" s="242"/>
      <c r="I67" s="175">
        <v>2.93040293040293</v>
      </c>
    </row>
    <row r="68" spans="2:9" s="170" customFormat="1" ht="12">
      <c r="B68" s="174"/>
      <c r="C68" s="170" t="s">
        <v>228</v>
      </c>
      <c r="D68" s="271">
        <v>520</v>
      </c>
      <c r="E68" s="271">
        <v>20</v>
      </c>
      <c r="F68" s="271">
        <v>350</v>
      </c>
      <c r="G68" s="271">
        <v>890</v>
      </c>
      <c r="H68" s="242"/>
      <c r="I68" s="175">
        <v>2.973977695167286</v>
      </c>
    </row>
    <row r="69" spans="2:9" s="170" customFormat="1" ht="12">
      <c r="B69" s="174"/>
      <c r="C69" s="170" t="s">
        <v>272</v>
      </c>
      <c r="D69" s="271">
        <v>2910</v>
      </c>
      <c r="E69" s="271">
        <v>220</v>
      </c>
      <c r="F69" s="271">
        <v>3110</v>
      </c>
      <c r="G69" s="271">
        <v>6240</v>
      </c>
      <c r="H69" s="242"/>
      <c r="I69" s="175">
        <v>6.946222791293214</v>
      </c>
    </row>
    <row r="70" spans="2:9" s="170" customFormat="1" ht="12">
      <c r="B70" s="174"/>
      <c r="C70" s="170" t="s">
        <v>232</v>
      </c>
      <c r="D70" s="271">
        <v>1450</v>
      </c>
      <c r="E70" s="271">
        <v>30</v>
      </c>
      <c r="F70" s="271">
        <v>1400</v>
      </c>
      <c r="G70" s="271">
        <v>2880</v>
      </c>
      <c r="H70" s="242"/>
      <c r="I70" s="175">
        <v>2.027027027027027</v>
      </c>
    </row>
    <row r="71" spans="2:9" s="170" customFormat="1" ht="12">
      <c r="B71" s="176"/>
      <c r="C71" s="176" t="s">
        <v>42</v>
      </c>
      <c r="D71" s="304">
        <v>5140</v>
      </c>
      <c r="E71" s="304">
        <v>270</v>
      </c>
      <c r="F71" s="304">
        <v>4890</v>
      </c>
      <c r="G71" s="304">
        <v>10310</v>
      </c>
      <c r="H71" s="177"/>
      <c r="I71" s="189">
        <v>5.004616805170822</v>
      </c>
    </row>
    <row r="72" spans="2:9" s="170" customFormat="1" ht="12">
      <c r="B72" s="174" t="s">
        <v>219</v>
      </c>
      <c r="C72" s="170" t="s">
        <v>227</v>
      </c>
      <c r="D72" s="271">
        <v>2700</v>
      </c>
      <c r="E72" s="271">
        <v>110</v>
      </c>
      <c r="F72" s="271">
        <v>770</v>
      </c>
      <c r="G72" s="271">
        <v>3590</v>
      </c>
      <c r="H72" s="242"/>
      <c r="I72" s="175">
        <v>4.015636105188344</v>
      </c>
    </row>
    <row r="73" spans="2:9" s="170" customFormat="1" ht="12">
      <c r="B73" s="174"/>
      <c r="C73" s="170" t="s">
        <v>228</v>
      </c>
      <c r="D73" s="271">
        <v>17930</v>
      </c>
      <c r="E73" s="271">
        <v>1070</v>
      </c>
      <c r="F73" s="271">
        <v>5430</v>
      </c>
      <c r="G73" s="271">
        <v>24430</v>
      </c>
      <c r="H73" s="242"/>
      <c r="I73" s="175">
        <v>5.621644383619328</v>
      </c>
    </row>
    <row r="74" spans="2:9" s="170" customFormat="1" ht="12">
      <c r="B74" s="174"/>
      <c r="C74" s="170" t="s">
        <v>272</v>
      </c>
      <c r="D74" s="271">
        <v>307600</v>
      </c>
      <c r="E74" s="271">
        <v>28360</v>
      </c>
      <c r="F74" s="271">
        <v>89960</v>
      </c>
      <c r="G74" s="271">
        <v>425910</v>
      </c>
      <c r="H74" s="242"/>
      <c r="I74" s="175">
        <v>8.440688661610448</v>
      </c>
    </row>
    <row r="75" spans="2:9" s="170" customFormat="1" ht="12">
      <c r="B75" s="174"/>
      <c r="C75" s="170" t="s">
        <v>232</v>
      </c>
      <c r="D75" s="271">
        <v>12660</v>
      </c>
      <c r="E75" s="271">
        <v>300</v>
      </c>
      <c r="F75" s="271">
        <v>4950</v>
      </c>
      <c r="G75" s="271">
        <v>17900</v>
      </c>
      <c r="H75" s="242"/>
      <c r="I75" s="175">
        <v>2.277992277992278</v>
      </c>
    </row>
    <row r="76" spans="2:9" s="170" customFormat="1" ht="12">
      <c r="B76" s="176"/>
      <c r="C76" s="176" t="s">
        <v>42</v>
      </c>
      <c r="D76" s="304">
        <v>340890</v>
      </c>
      <c r="E76" s="304">
        <v>29830</v>
      </c>
      <c r="F76" s="304">
        <v>101110</v>
      </c>
      <c r="G76" s="304">
        <v>471830</v>
      </c>
      <c r="H76" s="177"/>
      <c r="I76" s="189">
        <v>8.047356750953554</v>
      </c>
    </row>
    <row r="77" spans="4:9" s="170" customFormat="1" ht="12">
      <c r="D77" s="303"/>
      <c r="E77" s="303"/>
      <c r="F77" s="303"/>
      <c r="G77" s="303"/>
      <c r="H77" s="4"/>
      <c r="I77" s="151" t="s">
        <v>268</v>
      </c>
    </row>
    <row r="78" spans="3:9" ht="12">
      <c r="C78" s="165"/>
      <c r="D78" s="142"/>
      <c r="E78" s="142"/>
      <c r="F78" s="142"/>
      <c r="G78" s="142"/>
      <c r="H78" s="168"/>
      <c r="I78" s="169"/>
    </row>
    <row r="79" spans="2:10" ht="14.25" customHeight="1">
      <c r="B79" s="531" t="s">
        <v>84</v>
      </c>
      <c r="C79" s="531"/>
      <c r="D79" s="531"/>
      <c r="E79" s="531"/>
      <c r="F79" s="531"/>
      <c r="G79" s="531"/>
      <c r="H79" s="531"/>
      <c r="I79" s="531"/>
      <c r="J79" s="464"/>
    </row>
    <row r="80" spans="2:9" ht="12">
      <c r="B80" s="166"/>
      <c r="C80" s="166"/>
      <c r="D80" s="142"/>
      <c r="E80" s="142"/>
      <c r="F80" s="142"/>
      <c r="G80" s="142"/>
      <c r="H80" s="167"/>
      <c r="I80" s="145"/>
    </row>
  </sheetData>
  <mergeCells count="1">
    <mergeCell ref="B79:I79"/>
  </mergeCells>
  <printOptions/>
  <pageMargins left="0.47" right="0.48" top="0.65" bottom="0.69" header="0.38" footer="0.3"/>
  <pageSetup fitToHeight="1" fitToWidth="1" horizontalDpi="600" verticalDpi="600" orientation="portrait" paperSize="9" scale="72"/>
</worksheet>
</file>

<file path=xl/worksheets/sheet11.xml><?xml version="1.0" encoding="utf-8"?>
<worksheet xmlns="http://schemas.openxmlformats.org/spreadsheetml/2006/main" xmlns:r="http://schemas.openxmlformats.org/officeDocument/2006/relationships">
  <sheetPr>
    <pageSetUpPr fitToPage="1"/>
  </sheetPr>
  <dimension ref="A1:J80"/>
  <sheetViews>
    <sheetView workbookViewId="0" topLeftCell="A1">
      <selection activeCell="F6" sqref="F6"/>
    </sheetView>
  </sheetViews>
  <sheetFormatPr defaultColWidth="8.8515625" defaultRowHeight="12.75"/>
  <cols>
    <col min="1" max="1" width="8.8515625" style="0" customWidth="1"/>
    <col min="2" max="2" width="30.28125" style="0" customWidth="1"/>
    <col min="3" max="3" width="19.8515625" style="0" customWidth="1"/>
    <col min="4" max="6" width="10.8515625" style="0" customWidth="1"/>
    <col min="7" max="7" width="10.421875" style="0" customWidth="1"/>
    <col min="8" max="8" width="4.421875" style="0" customWidth="1"/>
    <col min="9" max="9" width="11.28125" style="0" customWidth="1"/>
  </cols>
  <sheetData>
    <row r="1" spans="1:2" ht="12">
      <c r="A1" s="1"/>
      <c r="B1" s="4"/>
    </row>
    <row r="2" spans="1:2" ht="16.5">
      <c r="A2" s="1"/>
      <c r="B2" s="2" t="s">
        <v>201</v>
      </c>
    </row>
    <row r="3" spans="1:2" ht="15">
      <c r="A3" s="1"/>
      <c r="B3" s="18" t="s">
        <v>13</v>
      </c>
    </row>
    <row r="4" ht="12">
      <c r="B4" t="s">
        <v>336</v>
      </c>
    </row>
    <row r="6" spans="2:9" ht="84">
      <c r="B6" s="180" t="s">
        <v>274</v>
      </c>
      <c r="C6" s="181" t="s">
        <v>224</v>
      </c>
      <c r="D6" s="182" t="s">
        <v>170</v>
      </c>
      <c r="E6" s="182" t="s">
        <v>135</v>
      </c>
      <c r="F6" s="182" t="s">
        <v>136</v>
      </c>
      <c r="G6" s="182" t="s">
        <v>42</v>
      </c>
      <c r="H6" s="182"/>
      <c r="I6" s="182" t="s">
        <v>45</v>
      </c>
    </row>
    <row r="7" spans="2:9" ht="12">
      <c r="B7" s="183" t="s">
        <v>206</v>
      </c>
      <c r="C7" s="184" t="s">
        <v>227</v>
      </c>
      <c r="D7" s="271">
        <v>60</v>
      </c>
      <c r="E7" s="271">
        <v>1650</v>
      </c>
      <c r="F7" s="271">
        <v>340</v>
      </c>
      <c r="G7" s="271">
        <v>2060</v>
      </c>
      <c r="H7" s="186"/>
      <c r="I7" s="187">
        <v>3.677758318739054</v>
      </c>
    </row>
    <row r="8" spans="2:9" ht="12">
      <c r="B8" s="183"/>
      <c r="C8" s="184" t="s">
        <v>228</v>
      </c>
      <c r="D8" s="271">
        <v>300</v>
      </c>
      <c r="E8" s="271">
        <v>7160</v>
      </c>
      <c r="F8" s="271">
        <v>2020</v>
      </c>
      <c r="G8" s="271">
        <v>9480</v>
      </c>
      <c r="H8" s="186"/>
      <c r="I8" s="187">
        <v>4.04771478354108</v>
      </c>
    </row>
    <row r="9" spans="2:9" ht="12">
      <c r="B9" s="183"/>
      <c r="C9" s="184" t="s">
        <v>272</v>
      </c>
      <c r="D9" s="271">
        <v>2440</v>
      </c>
      <c r="E9" s="271">
        <v>39780</v>
      </c>
      <c r="F9" s="271">
        <v>13440</v>
      </c>
      <c r="G9" s="271">
        <v>55660</v>
      </c>
      <c r="H9" s="186"/>
      <c r="I9" s="187">
        <v>5.781209293513014</v>
      </c>
    </row>
    <row r="10" spans="2:9" ht="12">
      <c r="B10" s="183"/>
      <c r="C10" s="184" t="s">
        <v>232</v>
      </c>
      <c r="D10" s="271">
        <v>10</v>
      </c>
      <c r="E10" s="271">
        <v>340</v>
      </c>
      <c r="F10" s="271">
        <v>250</v>
      </c>
      <c r="G10" s="271">
        <v>600</v>
      </c>
      <c r="H10" s="186"/>
      <c r="I10" s="187">
        <v>3.6619718309859155</v>
      </c>
    </row>
    <row r="11" spans="2:9" ht="12">
      <c r="B11" s="188"/>
      <c r="C11" s="188" t="s">
        <v>42</v>
      </c>
      <c r="D11" s="304">
        <v>2820</v>
      </c>
      <c r="E11" s="304">
        <v>48930</v>
      </c>
      <c r="F11" s="304">
        <v>16050</v>
      </c>
      <c r="G11" s="304">
        <v>67800</v>
      </c>
      <c r="H11" s="188"/>
      <c r="I11" s="189">
        <v>5.4471324779718655</v>
      </c>
    </row>
    <row r="12" spans="2:9" ht="12">
      <c r="B12" s="183" t="s">
        <v>207</v>
      </c>
      <c r="C12" s="184" t="s">
        <v>227</v>
      </c>
      <c r="D12" s="271">
        <v>0</v>
      </c>
      <c r="E12" s="271">
        <v>70</v>
      </c>
      <c r="F12" s="271">
        <v>20</v>
      </c>
      <c r="G12" s="271">
        <v>90</v>
      </c>
      <c r="H12" s="186"/>
      <c r="I12" s="187">
        <v>0</v>
      </c>
    </row>
    <row r="13" spans="2:9" ht="12">
      <c r="B13" s="183"/>
      <c r="C13" s="184" t="s">
        <v>228</v>
      </c>
      <c r="D13" s="271">
        <v>40</v>
      </c>
      <c r="E13" s="271">
        <v>930</v>
      </c>
      <c r="F13" s="271">
        <v>600</v>
      </c>
      <c r="G13" s="271">
        <v>1570</v>
      </c>
      <c r="H13" s="186"/>
      <c r="I13" s="187">
        <v>4.140786749482402</v>
      </c>
    </row>
    <row r="14" spans="2:9" ht="12">
      <c r="B14" s="183"/>
      <c r="C14" s="184" t="s">
        <v>272</v>
      </c>
      <c r="D14" s="271">
        <v>2180</v>
      </c>
      <c r="E14" s="271">
        <v>30180</v>
      </c>
      <c r="F14" s="271">
        <v>12550</v>
      </c>
      <c r="G14" s="271">
        <v>44900</v>
      </c>
      <c r="H14" s="186"/>
      <c r="I14" s="187">
        <v>6.7311555459406005</v>
      </c>
    </row>
    <row r="15" spans="2:9" ht="12">
      <c r="B15" s="183"/>
      <c r="C15" s="184" t="s">
        <v>232</v>
      </c>
      <c r="D15" s="271">
        <v>100</v>
      </c>
      <c r="E15" s="271">
        <v>3300</v>
      </c>
      <c r="F15" s="271">
        <v>890</v>
      </c>
      <c r="G15" s="271">
        <v>4290</v>
      </c>
      <c r="H15" s="186"/>
      <c r="I15" s="187">
        <v>2.9955947136563874</v>
      </c>
    </row>
    <row r="16" spans="2:9" ht="12">
      <c r="B16" s="188"/>
      <c r="C16" s="188" t="s">
        <v>42</v>
      </c>
      <c r="D16" s="304">
        <v>2320</v>
      </c>
      <c r="E16" s="304">
        <v>34470</v>
      </c>
      <c r="F16" s="304">
        <v>14050</v>
      </c>
      <c r="G16" s="304">
        <v>50850</v>
      </c>
      <c r="H16" s="188"/>
      <c r="I16" s="189">
        <v>6.3053758765016035</v>
      </c>
    </row>
    <row r="17" spans="2:9" ht="12">
      <c r="B17" s="183" t="s">
        <v>208</v>
      </c>
      <c r="C17" s="184" t="s">
        <v>227</v>
      </c>
      <c r="D17" s="271">
        <v>10</v>
      </c>
      <c r="E17" s="271">
        <v>130</v>
      </c>
      <c r="F17" s="271">
        <v>50</v>
      </c>
      <c r="G17" s="271">
        <v>180</v>
      </c>
      <c r="H17" s="186"/>
      <c r="I17" s="187">
        <v>3.64963503649635</v>
      </c>
    </row>
    <row r="18" spans="2:9" ht="12">
      <c r="B18" s="183"/>
      <c r="C18" s="184" t="s">
        <v>228</v>
      </c>
      <c r="D18" s="271">
        <v>70</v>
      </c>
      <c r="E18" s="271">
        <v>1720</v>
      </c>
      <c r="F18" s="271">
        <v>670</v>
      </c>
      <c r="G18" s="271">
        <v>2470</v>
      </c>
      <c r="H18" s="186"/>
      <c r="I18" s="187">
        <v>4.117974401780746</v>
      </c>
    </row>
    <row r="19" spans="2:9" ht="12">
      <c r="B19" s="183"/>
      <c r="C19" s="184" t="s">
        <v>272</v>
      </c>
      <c r="D19" s="271">
        <v>2210</v>
      </c>
      <c r="E19" s="271">
        <v>32710</v>
      </c>
      <c r="F19" s="271">
        <v>9880</v>
      </c>
      <c r="G19" s="271">
        <v>44800</v>
      </c>
      <c r="H19" s="186"/>
      <c r="I19" s="187">
        <v>6.329295185726151</v>
      </c>
    </row>
    <row r="20" spans="2:9" ht="12">
      <c r="B20" s="183"/>
      <c r="C20" s="184" t="s">
        <v>232</v>
      </c>
      <c r="D20" s="271">
        <v>90</v>
      </c>
      <c r="E20" s="271">
        <v>2260</v>
      </c>
      <c r="F20" s="271">
        <v>2070</v>
      </c>
      <c r="G20" s="271">
        <v>4420</v>
      </c>
      <c r="H20" s="186"/>
      <c r="I20" s="187">
        <v>3.743088047639302</v>
      </c>
    </row>
    <row r="21" spans="2:9" ht="12">
      <c r="B21" s="188"/>
      <c r="C21" s="188" t="s">
        <v>42</v>
      </c>
      <c r="D21" s="304">
        <v>2380</v>
      </c>
      <c r="E21" s="304">
        <v>36830</v>
      </c>
      <c r="F21" s="304">
        <v>12670</v>
      </c>
      <c r="G21" s="304">
        <v>51870</v>
      </c>
      <c r="H21" s="188"/>
      <c r="I21" s="189">
        <v>6.06346614968624</v>
      </c>
    </row>
    <row r="22" spans="2:9" ht="12">
      <c r="B22" s="183" t="s">
        <v>209</v>
      </c>
      <c r="C22" s="184" t="s">
        <v>227</v>
      </c>
      <c r="D22" s="271" t="s">
        <v>92</v>
      </c>
      <c r="E22" s="271">
        <v>40</v>
      </c>
      <c r="F22" s="271">
        <v>20</v>
      </c>
      <c r="G22" s="271">
        <v>60</v>
      </c>
      <c r="H22" s="186"/>
      <c r="I22" s="271" t="s">
        <v>92</v>
      </c>
    </row>
    <row r="23" spans="2:9" ht="12">
      <c r="B23" s="183"/>
      <c r="C23" s="184" t="s">
        <v>228</v>
      </c>
      <c r="D23" s="271">
        <v>30</v>
      </c>
      <c r="E23" s="271">
        <v>510</v>
      </c>
      <c r="F23" s="271">
        <v>480</v>
      </c>
      <c r="G23" s="271">
        <v>1030</v>
      </c>
      <c r="H23" s="186"/>
      <c r="I23" s="187">
        <v>6.032906764168191</v>
      </c>
    </row>
    <row r="24" spans="2:9" ht="12">
      <c r="B24" s="183"/>
      <c r="C24" s="184" t="s">
        <v>272</v>
      </c>
      <c r="D24" s="271">
        <v>1470</v>
      </c>
      <c r="E24" s="271">
        <v>20750</v>
      </c>
      <c r="F24" s="271">
        <v>7320</v>
      </c>
      <c r="G24" s="271">
        <v>29540</v>
      </c>
      <c r="H24" s="186"/>
      <c r="I24" s="187">
        <v>6.602160216021602</v>
      </c>
    </row>
    <row r="25" spans="2:9" ht="12">
      <c r="B25" s="183"/>
      <c r="C25" s="184" t="s">
        <v>232</v>
      </c>
      <c r="D25" s="271">
        <v>50</v>
      </c>
      <c r="E25" s="271">
        <v>810</v>
      </c>
      <c r="F25" s="271">
        <v>460</v>
      </c>
      <c r="G25" s="271">
        <v>1320</v>
      </c>
      <c r="H25" s="186"/>
      <c r="I25" s="187">
        <v>5.916473317865429</v>
      </c>
    </row>
    <row r="26" spans="2:9" ht="12">
      <c r="B26" s="188"/>
      <c r="C26" s="188" t="s">
        <v>42</v>
      </c>
      <c r="D26" s="304">
        <v>1550</v>
      </c>
      <c r="E26" s="304">
        <v>22120</v>
      </c>
      <c r="F26" s="304">
        <v>8280</v>
      </c>
      <c r="G26" s="304">
        <v>31950</v>
      </c>
      <c r="H26" s="188"/>
      <c r="I26" s="189">
        <v>6.556269009800609</v>
      </c>
    </row>
    <row r="27" spans="2:9" ht="12">
      <c r="B27" s="183" t="s">
        <v>210</v>
      </c>
      <c r="C27" s="184" t="s">
        <v>227</v>
      </c>
      <c r="D27" s="271" t="s">
        <v>92</v>
      </c>
      <c r="E27" s="271">
        <v>90</v>
      </c>
      <c r="F27" s="271">
        <v>20</v>
      </c>
      <c r="G27" s="271">
        <v>110</v>
      </c>
      <c r="H27" s="186"/>
      <c r="I27" s="271" t="s">
        <v>92</v>
      </c>
    </row>
    <row r="28" spans="2:9" ht="12">
      <c r="B28" s="183"/>
      <c r="C28" s="184" t="s">
        <v>228</v>
      </c>
      <c r="D28" s="271">
        <v>50</v>
      </c>
      <c r="E28" s="271">
        <v>1170</v>
      </c>
      <c r="F28" s="271">
        <v>650</v>
      </c>
      <c r="G28" s="271">
        <v>1870</v>
      </c>
      <c r="H28" s="186"/>
      <c r="I28" s="187">
        <v>3.8493038493038494</v>
      </c>
    </row>
    <row r="29" spans="2:9" ht="12">
      <c r="B29" s="183"/>
      <c r="C29" s="184" t="s">
        <v>272</v>
      </c>
      <c r="D29" s="271">
        <v>2790</v>
      </c>
      <c r="E29" s="271">
        <v>39920</v>
      </c>
      <c r="F29" s="271">
        <v>13070</v>
      </c>
      <c r="G29" s="271">
        <v>55780</v>
      </c>
      <c r="H29" s="186"/>
      <c r="I29" s="187">
        <v>6.5213318971573075</v>
      </c>
    </row>
    <row r="30" spans="2:9" ht="12">
      <c r="B30" s="183"/>
      <c r="C30" s="184" t="s">
        <v>232</v>
      </c>
      <c r="D30" s="271">
        <v>10</v>
      </c>
      <c r="E30" s="271">
        <v>80</v>
      </c>
      <c r="F30" s="271">
        <v>40</v>
      </c>
      <c r="G30" s="271">
        <v>120</v>
      </c>
      <c r="H30" s="186"/>
      <c r="I30" s="187">
        <v>12.643678160919542</v>
      </c>
    </row>
    <row r="31" spans="2:9" ht="12">
      <c r="B31" s="188"/>
      <c r="C31" s="188" t="s">
        <v>42</v>
      </c>
      <c r="D31" s="304">
        <v>2850</v>
      </c>
      <c r="E31" s="304">
        <v>41260</v>
      </c>
      <c r="F31" s="304">
        <v>13770</v>
      </c>
      <c r="G31" s="304">
        <v>57880</v>
      </c>
      <c r="H31" s="188"/>
      <c r="I31" s="189">
        <v>6.452490534382298</v>
      </c>
    </row>
    <row r="32" spans="2:9" ht="12">
      <c r="B32" s="183" t="s">
        <v>211</v>
      </c>
      <c r="C32" s="184" t="s">
        <v>227</v>
      </c>
      <c r="D32" s="271">
        <v>0</v>
      </c>
      <c r="E32" s="271">
        <v>40</v>
      </c>
      <c r="F32" s="271">
        <v>10</v>
      </c>
      <c r="G32" s="271">
        <v>50</v>
      </c>
      <c r="H32" s="186"/>
      <c r="I32" s="187">
        <v>0</v>
      </c>
    </row>
    <row r="33" spans="2:9" ht="12">
      <c r="B33" s="183"/>
      <c r="C33" s="184" t="s">
        <v>228</v>
      </c>
      <c r="D33" s="271">
        <v>20</v>
      </c>
      <c r="E33" s="271">
        <v>410</v>
      </c>
      <c r="F33" s="271">
        <v>240</v>
      </c>
      <c r="G33" s="271">
        <v>680</v>
      </c>
      <c r="H33" s="186"/>
      <c r="I33" s="187">
        <v>4.6082949308755765</v>
      </c>
    </row>
    <row r="34" spans="2:9" ht="12">
      <c r="B34" s="183"/>
      <c r="C34" s="184" t="s">
        <v>272</v>
      </c>
      <c r="D34" s="271">
        <v>1660</v>
      </c>
      <c r="E34" s="271">
        <v>22940</v>
      </c>
      <c r="F34" s="271">
        <v>9340</v>
      </c>
      <c r="G34" s="271">
        <v>33950</v>
      </c>
      <c r="H34" s="186"/>
      <c r="I34" s="187">
        <v>6.762578232951312</v>
      </c>
    </row>
    <row r="35" spans="2:9" ht="12">
      <c r="B35" s="183"/>
      <c r="C35" s="184" t="s">
        <v>232</v>
      </c>
      <c r="D35" s="271" t="s">
        <v>92</v>
      </c>
      <c r="E35" s="271">
        <v>10</v>
      </c>
      <c r="F35" s="271" t="s">
        <v>92</v>
      </c>
      <c r="G35" s="271">
        <v>10</v>
      </c>
      <c r="H35" s="186"/>
      <c r="I35" s="271" t="s">
        <v>92</v>
      </c>
    </row>
    <row r="36" spans="2:9" ht="12">
      <c r="B36" s="188"/>
      <c r="C36" s="188" t="s">
        <v>42</v>
      </c>
      <c r="D36" s="304">
        <v>1690</v>
      </c>
      <c r="E36" s="304">
        <v>23410</v>
      </c>
      <c r="F36" s="304">
        <v>9600</v>
      </c>
      <c r="G36" s="304">
        <v>34690</v>
      </c>
      <c r="H36" s="188"/>
      <c r="I36" s="189">
        <v>6.715823037066561</v>
      </c>
    </row>
    <row r="37" spans="2:9" ht="12">
      <c r="B37" s="183" t="s">
        <v>275</v>
      </c>
      <c r="C37" s="184" t="s">
        <v>227</v>
      </c>
      <c r="D37" s="271">
        <v>10</v>
      </c>
      <c r="E37" s="271">
        <v>150</v>
      </c>
      <c r="F37" s="271">
        <v>40</v>
      </c>
      <c r="G37" s="271">
        <v>190</v>
      </c>
      <c r="H37" s="186"/>
      <c r="I37" s="187">
        <v>4.605263157894736</v>
      </c>
    </row>
    <row r="38" spans="2:9" ht="12">
      <c r="B38" s="183"/>
      <c r="C38" s="184" t="s">
        <v>228</v>
      </c>
      <c r="D38" s="271">
        <v>80</v>
      </c>
      <c r="E38" s="271">
        <v>1250</v>
      </c>
      <c r="F38" s="271">
        <v>590</v>
      </c>
      <c r="G38" s="271">
        <v>1920</v>
      </c>
      <c r="H38" s="186"/>
      <c r="I38" s="187">
        <v>6.165413533834586</v>
      </c>
    </row>
    <row r="39" spans="2:9" ht="12">
      <c r="B39" s="183"/>
      <c r="C39" s="184" t="s">
        <v>272</v>
      </c>
      <c r="D39" s="271">
        <v>1550</v>
      </c>
      <c r="E39" s="271">
        <v>25590</v>
      </c>
      <c r="F39" s="271">
        <v>8270</v>
      </c>
      <c r="G39" s="271">
        <v>35410</v>
      </c>
      <c r="H39" s="186"/>
      <c r="I39" s="187">
        <v>5.707022327020853</v>
      </c>
    </row>
    <row r="40" spans="2:9" ht="12">
      <c r="B40" s="183"/>
      <c r="C40" s="184" t="s">
        <v>232</v>
      </c>
      <c r="D40" s="271">
        <v>20</v>
      </c>
      <c r="E40" s="271">
        <v>310</v>
      </c>
      <c r="F40" s="271">
        <v>190</v>
      </c>
      <c r="G40" s="271">
        <v>520</v>
      </c>
      <c r="H40" s="186"/>
      <c r="I40" s="187">
        <v>4.953560371517028</v>
      </c>
    </row>
    <row r="41" spans="2:9" ht="12">
      <c r="B41" s="188"/>
      <c r="C41" s="188" t="s">
        <v>42</v>
      </c>
      <c r="D41" s="304">
        <v>1650</v>
      </c>
      <c r="E41" s="304">
        <v>27290</v>
      </c>
      <c r="F41" s="304">
        <v>9080</v>
      </c>
      <c r="G41" s="304">
        <v>38030</v>
      </c>
      <c r="H41" s="188"/>
      <c r="I41" s="189">
        <v>5.7138909040660515</v>
      </c>
    </row>
    <row r="42" spans="2:9" ht="12">
      <c r="B42" s="183" t="s">
        <v>213</v>
      </c>
      <c r="C42" s="184" t="s">
        <v>227</v>
      </c>
      <c r="D42" s="271" t="s">
        <v>92</v>
      </c>
      <c r="E42" s="271">
        <v>30</v>
      </c>
      <c r="F42" s="271">
        <v>10</v>
      </c>
      <c r="G42" s="271">
        <v>40</v>
      </c>
      <c r="H42" s="186"/>
      <c r="I42" s="271" t="s">
        <v>92</v>
      </c>
    </row>
    <row r="43" spans="2:9" ht="12">
      <c r="B43" s="183"/>
      <c r="C43" s="184" t="s">
        <v>228</v>
      </c>
      <c r="D43" s="271">
        <v>20</v>
      </c>
      <c r="E43" s="271">
        <v>410</v>
      </c>
      <c r="F43" s="271">
        <v>280</v>
      </c>
      <c r="G43" s="271">
        <v>710</v>
      </c>
      <c r="H43" s="186"/>
      <c r="I43" s="187">
        <v>5.555555555555555</v>
      </c>
    </row>
    <row r="44" spans="2:9" ht="12">
      <c r="B44" s="183"/>
      <c r="C44" s="184" t="s">
        <v>272</v>
      </c>
      <c r="D44" s="271">
        <v>1020</v>
      </c>
      <c r="E44" s="271">
        <v>14850</v>
      </c>
      <c r="F44" s="271">
        <v>5240</v>
      </c>
      <c r="G44" s="271">
        <v>21100</v>
      </c>
      <c r="H44" s="186"/>
      <c r="I44" s="187">
        <v>6.441041154597592</v>
      </c>
    </row>
    <row r="45" spans="2:9" ht="12">
      <c r="B45" s="183"/>
      <c r="C45" s="184" t="s">
        <v>232</v>
      </c>
      <c r="D45" s="271" t="s">
        <v>92</v>
      </c>
      <c r="E45" s="271">
        <v>130</v>
      </c>
      <c r="F45" s="271">
        <v>30</v>
      </c>
      <c r="G45" s="271">
        <v>160</v>
      </c>
      <c r="H45" s="186"/>
      <c r="I45" s="271" t="s">
        <v>92</v>
      </c>
    </row>
    <row r="46" spans="2:9" ht="12">
      <c r="B46" s="188"/>
      <c r="C46" s="188" t="s">
        <v>42</v>
      </c>
      <c r="D46" s="304">
        <v>1050</v>
      </c>
      <c r="E46" s="304">
        <v>15410</v>
      </c>
      <c r="F46" s="304">
        <v>5560</v>
      </c>
      <c r="G46" s="304">
        <v>22020</v>
      </c>
      <c r="H46" s="188"/>
      <c r="I46" s="189">
        <v>6.385564129047936</v>
      </c>
    </row>
    <row r="47" spans="2:9" ht="12">
      <c r="B47" s="183" t="s">
        <v>214</v>
      </c>
      <c r="C47" s="184" t="s">
        <v>227</v>
      </c>
      <c r="D47" s="271">
        <v>0</v>
      </c>
      <c r="E47" s="271">
        <v>30</v>
      </c>
      <c r="F47" s="271">
        <v>20</v>
      </c>
      <c r="G47" s="271">
        <v>40</v>
      </c>
      <c r="H47" s="186"/>
      <c r="I47" s="187">
        <v>0</v>
      </c>
    </row>
    <row r="48" spans="2:9" ht="12">
      <c r="B48" s="183"/>
      <c r="C48" s="184" t="s">
        <v>228</v>
      </c>
      <c r="D48" s="271">
        <v>20</v>
      </c>
      <c r="E48" s="271">
        <v>390</v>
      </c>
      <c r="F48" s="271">
        <v>330</v>
      </c>
      <c r="G48" s="271">
        <v>740</v>
      </c>
      <c r="H48" s="186"/>
      <c r="I48" s="187">
        <v>5.59610705596107</v>
      </c>
    </row>
    <row r="49" spans="2:9" ht="12">
      <c r="B49" s="183"/>
      <c r="C49" s="184" t="s">
        <v>272</v>
      </c>
      <c r="D49" s="271">
        <v>1130</v>
      </c>
      <c r="E49" s="271">
        <v>15950</v>
      </c>
      <c r="F49" s="271">
        <v>7240</v>
      </c>
      <c r="G49" s="271">
        <v>24310</v>
      </c>
      <c r="H49" s="186"/>
      <c r="I49" s="187">
        <v>6.622555334348284</v>
      </c>
    </row>
    <row r="50" spans="2:9" ht="12">
      <c r="B50" s="183"/>
      <c r="C50" s="184" t="s">
        <v>232</v>
      </c>
      <c r="D50" s="271">
        <v>10</v>
      </c>
      <c r="E50" s="271">
        <v>400</v>
      </c>
      <c r="F50" s="271">
        <v>190</v>
      </c>
      <c r="G50" s="271">
        <v>600</v>
      </c>
      <c r="H50" s="186"/>
      <c r="I50" s="187">
        <v>2.4271844660194173</v>
      </c>
    </row>
    <row r="51" spans="2:9" ht="12">
      <c r="B51" s="188"/>
      <c r="C51" s="188" t="s">
        <v>42</v>
      </c>
      <c r="D51" s="304">
        <v>1160</v>
      </c>
      <c r="E51" s="304">
        <v>16760</v>
      </c>
      <c r="F51" s="304">
        <v>7770</v>
      </c>
      <c r="G51" s="304">
        <v>25700</v>
      </c>
      <c r="H51" s="188"/>
      <c r="I51" s="189">
        <v>6.492999386400402</v>
      </c>
    </row>
    <row r="52" spans="2:9" ht="12">
      <c r="B52" s="183" t="s">
        <v>215</v>
      </c>
      <c r="C52" s="184" t="s">
        <v>227</v>
      </c>
      <c r="D52" s="271">
        <v>10</v>
      </c>
      <c r="E52" s="271">
        <v>160</v>
      </c>
      <c r="F52" s="271">
        <v>40</v>
      </c>
      <c r="G52" s="271">
        <v>210</v>
      </c>
      <c r="H52" s="186"/>
      <c r="I52" s="187">
        <v>3.0303030303030303</v>
      </c>
    </row>
    <row r="53" spans="2:9" ht="12">
      <c r="B53" s="183"/>
      <c r="C53" s="184" t="s">
        <v>228</v>
      </c>
      <c r="D53" s="271">
        <v>40</v>
      </c>
      <c r="E53" s="271">
        <v>830</v>
      </c>
      <c r="F53" s="271">
        <v>530</v>
      </c>
      <c r="G53" s="271">
        <v>1400</v>
      </c>
      <c r="H53" s="186"/>
      <c r="I53" s="187">
        <v>4.487917146144994</v>
      </c>
    </row>
    <row r="54" spans="2:9" ht="12">
      <c r="B54" s="183"/>
      <c r="C54" s="184" t="s">
        <v>272</v>
      </c>
      <c r="D54" s="271">
        <v>1490</v>
      </c>
      <c r="E54" s="271">
        <v>20720</v>
      </c>
      <c r="F54" s="271">
        <v>6820</v>
      </c>
      <c r="G54" s="271">
        <v>29030</v>
      </c>
      <c r="H54" s="186"/>
      <c r="I54" s="187">
        <v>6.722197208464656</v>
      </c>
    </row>
    <row r="55" spans="2:9" ht="12">
      <c r="B55" s="183"/>
      <c r="C55" s="184" t="s">
        <v>232</v>
      </c>
      <c r="D55" s="271">
        <v>60</v>
      </c>
      <c r="E55" s="271">
        <v>820</v>
      </c>
      <c r="F55" s="271">
        <v>670</v>
      </c>
      <c r="G55" s="271">
        <v>1550</v>
      </c>
      <c r="H55" s="186"/>
      <c r="I55" s="187">
        <v>7.029478458049887</v>
      </c>
    </row>
    <row r="56" spans="2:9" ht="12">
      <c r="B56" s="188"/>
      <c r="C56" s="188" t="s">
        <v>42</v>
      </c>
      <c r="D56" s="304">
        <v>1600</v>
      </c>
      <c r="E56" s="304">
        <v>22530</v>
      </c>
      <c r="F56" s="304">
        <v>8060</v>
      </c>
      <c r="G56" s="304">
        <v>32190</v>
      </c>
      <c r="H56" s="188"/>
      <c r="I56" s="189">
        <v>6.6277045511066905</v>
      </c>
    </row>
    <row r="57" spans="2:9" ht="12">
      <c r="B57" s="183" t="s">
        <v>216</v>
      </c>
      <c r="C57" s="184" t="s">
        <v>227</v>
      </c>
      <c r="D57" s="271">
        <v>10</v>
      </c>
      <c r="E57" s="271">
        <v>180</v>
      </c>
      <c r="F57" s="271">
        <v>60</v>
      </c>
      <c r="G57" s="271">
        <v>250</v>
      </c>
      <c r="H57" s="186"/>
      <c r="I57" s="187">
        <v>4.301075268817205</v>
      </c>
    </row>
    <row r="58" spans="2:9" ht="12">
      <c r="B58" s="183"/>
      <c r="C58" s="184" t="s">
        <v>228</v>
      </c>
      <c r="D58" s="271">
        <v>40</v>
      </c>
      <c r="E58" s="271">
        <v>1240</v>
      </c>
      <c r="F58" s="271">
        <v>340</v>
      </c>
      <c r="G58" s="271">
        <v>1620</v>
      </c>
      <c r="H58" s="186"/>
      <c r="I58" s="187">
        <v>2.9710711493354185</v>
      </c>
    </row>
    <row r="59" spans="2:9" ht="12">
      <c r="B59" s="183"/>
      <c r="C59" s="184" t="s">
        <v>272</v>
      </c>
      <c r="D59" s="271">
        <v>1800</v>
      </c>
      <c r="E59" s="271">
        <v>28390</v>
      </c>
      <c r="F59" s="271">
        <v>9990</v>
      </c>
      <c r="G59" s="271">
        <v>40170</v>
      </c>
      <c r="H59" s="186"/>
      <c r="I59" s="187">
        <v>5.956403630822236</v>
      </c>
    </row>
    <row r="60" spans="2:9" ht="12">
      <c r="B60" s="183"/>
      <c r="C60" s="184" t="s">
        <v>232</v>
      </c>
      <c r="D60" s="271">
        <v>30</v>
      </c>
      <c r="E60" s="271">
        <v>800</v>
      </c>
      <c r="F60" s="271">
        <v>550</v>
      </c>
      <c r="G60" s="271">
        <v>1380</v>
      </c>
      <c r="H60" s="186"/>
      <c r="I60" s="187">
        <v>3.493975903614458</v>
      </c>
    </row>
    <row r="61" spans="2:9" ht="12">
      <c r="B61" s="188"/>
      <c r="C61" s="188" t="s">
        <v>42</v>
      </c>
      <c r="D61" s="304">
        <v>1870</v>
      </c>
      <c r="E61" s="304">
        <v>30610</v>
      </c>
      <c r="F61" s="304">
        <v>10940</v>
      </c>
      <c r="G61" s="304">
        <v>43420</v>
      </c>
      <c r="H61" s="188"/>
      <c r="I61" s="189">
        <v>5.76644807733752</v>
      </c>
    </row>
    <row r="62" spans="2:9" ht="12">
      <c r="B62" s="183" t="s">
        <v>217</v>
      </c>
      <c r="C62" s="184" t="s">
        <v>227</v>
      </c>
      <c r="D62" s="271">
        <v>0</v>
      </c>
      <c r="E62" s="271">
        <v>10</v>
      </c>
      <c r="F62" s="271" t="s">
        <v>92</v>
      </c>
      <c r="G62" s="271">
        <v>10</v>
      </c>
      <c r="H62" s="186"/>
      <c r="I62" s="187">
        <v>0</v>
      </c>
    </row>
    <row r="63" spans="2:9" ht="12">
      <c r="B63" s="183"/>
      <c r="C63" s="184" t="s">
        <v>228</v>
      </c>
      <c r="D63" s="271" t="s">
        <v>92</v>
      </c>
      <c r="E63" s="271">
        <v>40</v>
      </c>
      <c r="F63" s="271">
        <v>20</v>
      </c>
      <c r="G63" s="271">
        <v>60</v>
      </c>
      <c r="H63" s="186"/>
      <c r="I63" s="271" t="s">
        <v>92</v>
      </c>
    </row>
    <row r="64" spans="2:9" ht="12">
      <c r="B64" s="183"/>
      <c r="C64" s="184" t="s">
        <v>272</v>
      </c>
      <c r="D64" s="271">
        <v>250</v>
      </c>
      <c r="E64" s="271">
        <v>2780</v>
      </c>
      <c r="F64" s="271">
        <v>1990</v>
      </c>
      <c r="G64" s="271">
        <v>5020</v>
      </c>
      <c r="H64" s="186"/>
      <c r="I64" s="187">
        <v>8.261731658955718</v>
      </c>
    </row>
    <row r="65" spans="2:9" ht="12">
      <c r="B65" s="183"/>
      <c r="C65" s="184" t="s">
        <v>232</v>
      </c>
      <c r="D65" s="271" t="s">
        <v>92</v>
      </c>
      <c r="E65" s="271">
        <v>40</v>
      </c>
      <c r="F65" s="271">
        <v>10</v>
      </c>
      <c r="G65" s="271">
        <v>40</v>
      </c>
      <c r="H65" s="186"/>
      <c r="I65" s="271" t="s">
        <v>92</v>
      </c>
    </row>
    <row r="66" spans="2:9" ht="12">
      <c r="B66" s="188"/>
      <c r="C66" s="188" t="s">
        <v>42</v>
      </c>
      <c r="D66" s="304">
        <v>260</v>
      </c>
      <c r="E66" s="304">
        <v>2860</v>
      </c>
      <c r="F66" s="304">
        <v>2020</v>
      </c>
      <c r="G66" s="304">
        <v>5140</v>
      </c>
      <c r="H66" s="188"/>
      <c r="I66" s="189">
        <v>8.183568677792042</v>
      </c>
    </row>
    <row r="67" spans="2:9" ht="12">
      <c r="B67" s="183" t="s">
        <v>276</v>
      </c>
      <c r="C67" s="184" t="s">
        <v>227</v>
      </c>
      <c r="D67" s="271">
        <v>10</v>
      </c>
      <c r="E67" s="271">
        <v>280</v>
      </c>
      <c r="F67" s="271">
        <v>10</v>
      </c>
      <c r="G67" s="271">
        <v>300</v>
      </c>
      <c r="H67" s="186"/>
      <c r="I67" s="187">
        <v>2.413793103448276</v>
      </c>
    </row>
    <row r="68" spans="2:9" ht="12">
      <c r="B68" s="183"/>
      <c r="C68" s="184" t="s">
        <v>228</v>
      </c>
      <c r="D68" s="271">
        <v>20</v>
      </c>
      <c r="E68" s="271">
        <v>580</v>
      </c>
      <c r="F68" s="271">
        <v>290</v>
      </c>
      <c r="G68" s="271">
        <v>890</v>
      </c>
      <c r="H68" s="186"/>
      <c r="I68" s="187">
        <v>3.5</v>
      </c>
    </row>
    <row r="69" spans="2:9" ht="12">
      <c r="B69" s="183"/>
      <c r="C69" s="184" t="s">
        <v>272</v>
      </c>
      <c r="D69" s="271">
        <v>120</v>
      </c>
      <c r="E69" s="271">
        <v>3720</v>
      </c>
      <c r="F69" s="271">
        <v>2400</v>
      </c>
      <c r="G69" s="271">
        <v>6240</v>
      </c>
      <c r="H69" s="186"/>
      <c r="I69" s="187">
        <v>3.046875</v>
      </c>
    </row>
    <row r="70" spans="2:9" ht="12">
      <c r="B70" s="183"/>
      <c r="C70" s="184" t="s">
        <v>232</v>
      </c>
      <c r="D70" s="271">
        <v>20</v>
      </c>
      <c r="E70" s="271">
        <v>1700</v>
      </c>
      <c r="F70" s="271">
        <v>1160</v>
      </c>
      <c r="G70" s="271">
        <v>2880</v>
      </c>
      <c r="H70" s="186"/>
      <c r="I70" s="187">
        <v>0.9929906542056074</v>
      </c>
    </row>
    <row r="71" spans="2:9" ht="12">
      <c r="B71" s="188"/>
      <c r="C71" s="188" t="s">
        <v>42</v>
      </c>
      <c r="D71" s="304">
        <v>160</v>
      </c>
      <c r="E71" s="304">
        <v>6280</v>
      </c>
      <c r="F71" s="304">
        <v>3860</v>
      </c>
      <c r="G71" s="304">
        <v>10310</v>
      </c>
      <c r="H71" s="188"/>
      <c r="I71" s="189">
        <v>2.5147469729897547</v>
      </c>
    </row>
    <row r="72" spans="2:9" ht="12">
      <c r="B72" s="183" t="s">
        <v>219</v>
      </c>
      <c r="C72" s="184" t="s">
        <v>227</v>
      </c>
      <c r="D72" s="271">
        <v>100</v>
      </c>
      <c r="E72" s="271">
        <v>2850</v>
      </c>
      <c r="F72" s="271">
        <v>640</v>
      </c>
      <c r="G72" s="271">
        <v>3590</v>
      </c>
      <c r="H72" s="186"/>
      <c r="I72" s="187">
        <v>3.387533875338753</v>
      </c>
    </row>
    <row r="73" spans="2:9" ht="12">
      <c r="B73" s="183"/>
      <c r="C73" s="184" t="s">
        <v>228</v>
      </c>
      <c r="D73" s="271">
        <v>750</v>
      </c>
      <c r="E73" s="271">
        <v>16640</v>
      </c>
      <c r="F73" s="271">
        <v>7040</v>
      </c>
      <c r="G73" s="271">
        <v>24430</v>
      </c>
      <c r="H73" s="186"/>
      <c r="I73" s="187">
        <v>4.2958191960434755</v>
      </c>
    </row>
    <row r="74" spans="2:9" ht="12">
      <c r="B74" s="183"/>
      <c r="C74" s="184" t="s">
        <v>272</v>
      </c>
      <c r="D74" s="271">
        <v>20110</v>
      </c>
      <c r="E74" s="271">
        <v>298270</v>
      </c>
      <c r="F74" s="271">
        <v>107530</v>
      </c>
      <c r="G74" s="271">
        <v>425910</v>
      </c>
      <c r="H74" s="190"/>
      <c r="I74" s="187">
        <v>6.314820747664726</v>
      </c>
    </row>
    <row r="75" spans="2:9" ht="12">
      <c r="B75" s="183"/>
      <c r="C75" s="184" t="s">
        <v>232</v>
      </c>
      <c r="D75" s="271">
        <v>410</v>
      </c>
      <c r="E75" s="271">
        <v>10990</v>
      </c>
      <c r="F75" s="271">
        <v>6500</v>
      </c>
      <c r="G75" s="271">
        <v>17900</v>
      </c>
      <c r="H75" s="186"/>
      <c r="I75" s="187">
        <v>3.5538785538785542</v>
      </c>
    </row>
    <row r="76" spans="2:9" ht="12">
      <c r="B76" s="188"/>
      <c r="C76" s="188" t="s">
        <v>42</v>
      </c>
      <c r="D76" s="304">
        <v>21360</v>
      </c>
      <c r="E76" s="304">
        <v>328760</v>
      </c>
      <c r="F76" s="304">
        <v>121710</v>
      </c>
      <c r="G76" s="304">
        <v>471830</v>
      </c>
      <c r="H76" s="188"/>
      <c r="I76" s="189">
        <v>6.0999957156934155</v>
      </c>
    </row>
    <row r="77" spans="2:9" ht="12">
      <c r="B77" s="183"/>
      <c r="C77" s="184"/>
      <c r="D77" s="191"/>
      <c r="E77" s="191"/>
      <c r="F77" s="191"/>
      <c r="G77" s="191"/>
      <c r="H77" s="184"/>
      <c r="I77" s="193" t="s">
        <v>268</v>
      </c>
    </row>
    <row r="78" spans="3:9" ht="12">
      <c r="C78" s="183"/>
      <c r="D78" s="192"/>
      <c r="E78" s="192"/>
      <c r="F78" s="192"/>
      <c r="G78" s="192"/>
      <c r="H78" s="183"/>
      <c r="I78" s="193"/>
    </row>
    <row r="79" spans="2:10" ht="27" customHeight="1">
      <c r="B79" s="531" t="s">
        <v>84</v>
      </c>
      <c r="C79" s="531"/>
      <c r="D79" s="531"/>
      <c r="E79" s="531"/>
      <c r="F79" s="531"/>
      <c r="G79" s="531"/>
      <c r="H79" s="531"/>
      <c r="I79" s="531"/>
      <c r="J79" s="464"/>
    </row>
    <row r="80" spans="2:9" ht="12">
      <c r="B80" s="184"/>
      <c r="C80" s="184"/>
      <c r="D80" s="185"/>
      <c r="E80" s="185"/>
      <c r="F80" s="185"/>
      <c r="G80" s="185"/>
      <c r="H80" s="194"/>
      <c r="I80" s="194"/>
    </row>
  </sheetData>
  <mergeCells count="1">
    <mergeCell ref="B79:I79"/>
  </mergeCells>
  <printOptions/>
  <pageMargins left="0.38" right="0.37" top="0.54" bottom="0.55" header="0.26" footer="0.28"/>
  <pageSetup fitToHeight="1" fitToWidth="1" horizontalDpi="600" verticalDpi="600" orientation="portrait" paperSize="9" scale="71"/>
</worksheet>
</file>

<file path=xl/worksheets/sheet12.xml><?xml version="1.0" encoding="utf-8"?>
<worksheet xmlns="http://schemas.openxmlformats.org/spreadsheetml/2006/main" xmlns:r="http://schemas.openxmlformats.org/officeDocument/2006/relationships">
  <sheetPr>
    <pageSetUpPr fitToPage="1"/>
  </sheetPr>
  <dimension ref="A1:M80"/>
  <sheetViews>
    <sheetView workbookViewId="0" topLeftCell="A1">
      <selection activeCell="B4" sqref="B4"/>
    </sheetView>
  </sheetViews>
  <sheetFormatPr defaultColWidth="8.8515625" defaultRowHeight="12.75"/>
  <cols>
    <col min="1" max="1" width="5.140625" style="0" customWidth="1"/>
    <col min="2" max="2" width="28.7109375" style="0" customWidth="1"/>
    <col min="3" max="3" width="17.421875" style="0" customWidth="1"/>
    <col min="4" max="5" width="8.8515625" style="0" customWidth="1"/>
    <col min="6" max="6" width="10.8515625" style="0" customWidth="1"/>
    <col min="7" max="7" width="5.140625" style="0" customWidth="1"/>
    <col min="8" max="8" width="11.421875" style="0" customWidth="1"/>
  </cols>
  <sheetData>
    <row r="1" spans="1:2" ht="12">
      <c r="A1" s="1"/>
      <c r="B1" s="4"/>
    </row>
    <row r="2" spans="1:2" ht="16.5">
      <c r="A2" s="1"/>
      <c r="B2" s="2" t="s">
        <v>201</v>
      </c>
    </row>
    <row r="3" spans="1:2" ht="15">
      <c r="A3" s="1"/>
      <c r="B3" s="18" t="s">
        <v>14</v>
      </c>
    </row>
    <row r="4" ht="12">
      <c r="B4" t="s">
        <v>336</v>
      </c>
    </row>
    <row r="6" spans="2:8" ht="24">
      <c r="B6" s="180" t="s">
        <v>274</v>
      </c>
      <c r="C6" s="180" t="s">
        <v>224</v>
      </c>
      <c r="D6" s="207" t="s">
        <v>225</v>
      </c>
      <c r="E6" s="207" t="s">
        <v>226</v>
      </c>
      <c r="F6" s="207" t="s">
        <v>42</v>
      </c>
      <c r="G6" s="211"/>
      <c r="H6" s="210" t="s">
        <v>261</v>
      </c>
    </row>
    <row r="7" spans="2:8" ht="12">
      <c r="B7" s="208" t="s">
        <v>206</v>
      </c>
      <c r="C7" s="194" t="s">
        <v>227</v>
      </c>
      <c r="D7" s="271">
        <v>1410</v>
      </c>
      <c r="E7" s="271">
        <v>650</v>
      </c>
      <c r="F7" s="271">
        <v>2060</v>
      </c>
      <c r="G7" s="186"/>
      <c r="H7" s="187">
        <v>31.648031113271756</v>
      </c>
    </row>
    <row r="8" spans="2:8" ht="12">
      <c r="B8" s="208"/>
      <c r="C8" s="194" t="s">
        <v>228</v>
      </c>
      <c r="D8" s="271">
        <v>5550</v>
      </c>
      <c r="E8" s="271">
        <v>3930</v>
      </c>
      <c r="F8" s="271">
        <v>9480</v>
      </c>
      <c r="G8" s="186"/>
      <c r="H8" s="187">
        <v>41.49171853571052</v>
      </c>
    </row>
    <row r="9" spans="2:8" ht="12">
      <c r="B9" s="208"/>
      <c r="C9" s="194" t="s">
        <v>272</v>
      </c>
      <c r="D9" s="271">
        <v>25890</v>
      </c>
      <c r="E9" s="271">
        <v>29770</v>
      </c>
      <c r="F9" s="271">
        <v>55660</v>
      </c>
      <c r="G9" s="186"/>
      <c r="H9" s="187">
        <v>53.485447358965146</v>
      </c>
    </row>
    <row r="10" spans="2:8" ht="12">
      <c r="B10" s="208"/>
      <c r="C10" s="194" t="s">
        <v>232</v>
      </c>
      <c r="D10" s="271">
        <v>430</v>
      </c>
      <c r="E10" s="271">
        <v>170</v>
      </c>
      <c r="F10" s="271">
        <v>600</v>
      </c>
      <c r="G10" s="186"/>
      <c r="H10" s="187">
        <v>28.286189683860236</v>
      </c>
    </row>
    <row r="11" spans="2:8" ht="12">
      <c r="B11" s="54"/>
      <c r="C11" s="54" t="s">
        <v>42</v>
      </c>
      <c r="D11" s="304">
        <v>33270</v>
      </c>
      <c r="E11" s="304">
        <v>34520</v>
      </c>
      <c r="F11" s="304">
        <v>67800</v>
      </c>
      <c r="G11" s="188"/>
      <c r="H11" s="189">
        <v>50.92260719500863</v>
      </c>
    </row>
    <row r="12" spans="2:8" ht="12">
      <c r="B12" s="208" t="s">
        <v>207</v>
      </c>
      <c r="C12" s="194" t="s">
        <v>227</v>
      </c>
      <c r="D12" s="271">
        <v>70</v>
      </c>
      <c r="E12" s="271">
        <v>20</v>
      </c>
      <c r="F12" s="271">
        <v>90</v>
      </c>
      <c r="G12" s="186"/>
      <c r="H12" s="187">
        <v>20.930232558139537</v>
      </c>
    </row>
    <row r="13" spans="2:8" ht="12">
      <c r="B13" s="208"/>
      <c r="C13" s="194" t="s">
        <v>228</v>
      </c>
      <c r="D13" s="271">
        <v>1070</v>
      </c>
      <c r="E13" s="271">
        <v>490</v>
      </c>
      <c r="F13" s="271">
        <v>1570</v>
      </c>
      <c r="G13" s="186"/>
      <c r="H13" s="187">
        <v>31.545338441890163</v>
      </c>
    </row>
    <row r="14" spans="2:8" ht="12">
      <c r="B14" s="208"/>
      <c r="C14" s="194" t="s">
        <v>272</v>
      </c>
      <c r="D14" s="271">
        <v>22050</v>
      </c>
      <c r="E14" s="271">
        <v>22850</v>
      </c>
      <c r="F14" s="271">
        <v>44900</v>
      </c>
      <c r="G14" s="186"/>
      <c r="H14" s="187">
        <v>50.89414961138454</v>
      </c>
    </row>
    <row r="15" spans="2:8" ht="12">
      <c r="B15" s="208"/>
      <c r="C15" s="194" t="s">
        <v>232</v>
      </c>
      <c r="D15" s="271">
        <v>3310</v>
      </c>
      <c r="E15" s="271">
        <v>980</v>
      </c>
      <c r="F15" s="271">
        <v>4290</v>
      </c>
      <c r="G15" s="186"/>
      <c r="H15" s="187">
        <v>22.867132867132867</v>
      </c>
    </row>
    <row r="16" spans="2:8" ht="12">
      <c r="B16" s="54"/>
      <c r="C16" s="54" t="s">
        <v>42</v>
      </c>
      <c r="D16" s="304">
        <v>26500</v>
      </c>
      <c r="E16" s="304">
        <v>24350</v>
      </c>
      <c r="F16" s="304">
        <v>50850</v>
      </c>
      <c r="G16" s="188"/>
      <c r="H16" s="189">
        <v>47.88278100108172</v>
      </c>
    </row>
    <row r="17" spans="2:8" ht="12">
      <c r="B17" s="208" t="s">
        <v>208</v>
      </c>
      <c r="C17" s="194" t="s">
        <v>227</v>
      </c>
      <c r="D17" s="271">
        <v>150</v>
      </c>
      <c r="E17" s="271">
        <v>40</v>
      </c>
      <c r="F17" s="271">
        <v>180</v>
      </c>
      <c r="G17" s="186"/>
      <c r="H17" s="187">
        <v>19.12568306010929</v>
      </c>
    </row>
    <row r="18" spans="2:8" ht="12">
      <c r="B18" s="208"/>
      <c r="C18" s="194" t="s">
        <v>228</v>
      </c>
      <c r="D18" s="271">
        <v>1910</v>
      </c>
      <c r="E18" s="271">
        <v>560</v>
      </c>
      <c r="F18" s="271">
        <v>2470</v>
      </c>
      <c r="G18" s="186"/>
      <c r="H18" s="187">
        <v>22.753036437246962</v>
      </c>
    </row>
    <row r="19" spans="2:8" ht="12">
      <c r="B19" s="208"/>
      <c r="C19" s="194" t="s">
        <v>272</v>
      </c>
      <c r="D19" s="271">
        <v>23060</v>
      </c>
      <c r="E19" s="271">
        <v>21740</v>
      </c>
      <c r="F19" s="271">
        <v>44800</v>
      </c>
      <c r="G19" s="186"/>
      <c r="H19" s="187">
        <v>48.533482142857146</v>
      </c>
    </row>
    <row r="20" spans="2:8" ht="12">
      <c r="B20" s="208"/>
      <c r="C20" s="194" t="s">
        <v>232</v>
      </c>
      <c r="D20" s="271">
        <v>3360</v>
      </c>
      <c r="E20" s="271">
        <v>1060</v>
      </c>
      <c r="F20" s="271">
        <v>4420</v>
      </c>
      <c r="G20" s="186"/>
      <c r="H20" s="187">
        <v>23.95290921439891</v>
      </c>
    </row>
    <row r="21" spans="2:8" ht="12">
      <c r="B21" s="54"/>
      <c r="C21" s="54" t="s">
        <v>42</v>
      </c>
      <c r="D21" s="304">
        <v>28470</v>
      </c>
      <c r="E21" s="304">
        <v>23400</v>
      </c>
      <c r="F21" s="304">
        <v>51870</v>
      </c>
      <c r="G21" s="188"/>
      <c r="H21" s="189">
        <v>45.10892616155774</v>
      </c>
    </row>
    <row r="22" spans="2:8" ht="12">
      <c r="B22" s="208" t="s">
        <v>209</v>
      </c>
      <c r="C22" s="194" t="s">
        <v>227</v>
      </c>
      <c r="D22" s="271">
        <v>40</v>
      </c>
      <c r="E22" s="271">
        <v>20</v>
      </c>
      <c r="F22" s="271">
        <v>60</v>
      </c>
      <c r="G22" s="186"/>
      <c r="H22" s="187">
        <v>33.87096774193548</v>
      </c>
    </row>
    <row r="23" spans="2:8" ht="12">
      <c r="B23" s="208"/>
      <c r="C23" s="194" t="s">
        <v>228</v>
      </c>
      <c r="D23" s="271">
        <v>670</v>
      </c>
      <c r="E23" s="271">
        <v>350</v>
      </c>
      <c r="F23" s="271">
        <v>1030</v>
      </c>
      <c r="G23" s="186"/>
      <c r="H23" s="187">
        <v>34.536585365853654</v>
      </c>
    </row>
    <row r="24" spans="2:8" ht="12">
      <c r="B24" s="208"/>
      <c r="C24" s="194" t="s">
        <v>272</v>
      </c>
      <c r="D24" s="271">
        <v>12930</v>
      </c>
      <c r="E24" s="271">
        <v>16620</v>
      </c>
      <c r="F24" s="271">
        <v>29540</v>
      </c>
      <c r="G24" s="186"/>
      <c r="H24" s="187">
        <v>56.251692391010025</v>
      </c>
    </row>
    <row r="25" spans="2:8" ht="12">
      <c r="B25" s="208"/>
      <c r="C25" s="194" t="s">
        <v>232</v>
      </c>
      <c r="D25" s="271">
        <v>1130</v>
      </c>
      <c r="E25" s="271">
        <v>190</v>
      </c>
      <c r="F25" s="271">
        <v>1320</v>
      </c>
      <c r="G25" s="186"/>
      <c r="H25" s="187">
        <v>14.523449319213313</v>
      </c>
    </row>
    <row r="26" spans="2:8" ht="12">
      <c r="B26" s="54"/>
      <c r="C26" s="54" t="s">
        <v>42</v>
      </c>
      <c r="D26" s="304">
        <v>14770</v>
      </c>
      <c r="E26" s="304">
        <v>17190</v>
      </c>
      <c r="F26" s="304">
        <v>31950</v>
      </c>
      <c r="G26" s="188"/>
      <c r="H26" s="189">
        <v>53.78524708165118</v>
      </c>
    </row>
    <row r="27" spans="2:8" ht="12">
      <c r="B27" s="208" t="s">
        <v>210</v>
      </c>
      <c r="C27" s="194" t="s">
        <v>227</v>
      </c>
      <c r="D27" s="271">
        <v>90</v>
      </c>
      <c r="E27" s="271">
        <v>20</v>
      </c>
      <c r="F27" s="271">
        <v>110</v>
      </c>
      <c r="G27" s="186"/>
      <c r="H27" s="187">
        <v>18.181818181818183</v>
      </c>
    </row>
    <row r="28" spans="2:8" ht="12">
      <c r="B28" s="208"/>
      <c r="C28" s="194" t="s">
        <v>228</v>
      </c>
      <c r="D28" s="271">
        <v>1220</v>
      </c>
      <c r="E28" s="271">
        <v>640</v>
      </c>
      <c r="F28" s="271">
        <v>1870</v>
      </c>
      <c r="G28" s="186"/>
      <c r="H28" s="187">
        <v>34.51232583065381</v>
      </c>
    </row>
    <row r="29" spans="2:8" ht="12">
      <c r="B29" s="208"/>
      <c r="C29" s="194" t="s">
        <v>272</v>
      </c>
      <c r="D29" s="271">
        <v>21910</v>
      </c>
      <c r="E29" s="271">
        <v>33870</v>
      </c>
      <c r="F29" s="271">
        <v>55780</v>
      </c>
      <c r="G29" s="186"/>
      <c r="H29" s="187">
        <v>60.72107282441106</v>
      </c>
    </row>
    <row r="30" spans="2:8" ht="12">
      <c r="B30" s="208"/>
      <c r="C30" s="194" t="s">
        <v>232</v>
      </c>
      <c r="D30" s="271">
        <v>90</v>
      </c>
      <c r="E30" s="271">
        <v>40</v>
      </c>
      <c r="F30" s="271">
        <v>120</v>
      </c>
      <c r="G30" s="186"/>
      <c r="H30" s="187">
        <v>30.081300813008134</v>
      </c>
    </row>
    <row r="31" spans="2:8" ht="12">
      <c r="B31" s="54"/>
      <c r="C31" s="54" t="s">
        <v>42</v>
      </c>
      <c r="D31" s="304">
        <v>23310</v>
      </c>
      <c r="E31" s="304">
        <v>34570</v>
      </c>
      <c r="F31" s="304">
        <v>57880</v>
      </c>
      <c r="G31" s="188"/>
      <c r="H31" s="189">
        <v>59.730117317760076</v>
      </c>
    </row>
    <row r="32" spans="2:8" ht="12">
      <c r="B32" s="208" t="s">
        <v>211</v>
      </c>
      <c r="C32" s="194" t="s">
        <v>227</v>
      </c>
      <c r="D32" s="271">
        <v>30</v>
      </c>
      <c r="E32" s="271">
        <v>20</v>
      </c>
      <c r="F32" s="271">
        <v>50</v>
      </c>
      <c r="G32" s="186"/>
      <c r="H32" s="187">
        <v>32</v>
      </c>
    </row>
    <row r="33" spans="2:8" ht="12">
      <c r="B33" s="208"/>
      <c r="C33" s="194" t="s">
        <v>228</v>
      </c>
      <c r="D33" s="271">
        <v>420</v>
      </c>
      <c r="E33" s="271">
        <v>260</v>
      </c>
      <c r="F33" s="271">
        <v>680</v>
      </c>
      <c r="G33" s="186"/>
      <c r="H33" s="187">
        <v>38.49557522123894</v>
      </c>
    </row>
    <row r="34" spans="2:8" ht="12">
      <c r="B34" s="208"/>
      <c r="C34" s="194" t="s">
        <v>272</v>
      </c>
      <c r="D34" s="271">
        <v>13210</v>
      </c>
      <c r="E34" s="271">
        <v>20730</v>
      </c>
      <c r="F34" s="271">
        <v>33950</v>
      </c>
      <c r="G34" s="186"/>
      <c r="H34" s="187">
        <v>61.074616313665416</v>
      </c>
    </row>
    <row r="35" spans="2:8" ht="12">
      <c r="B35" s="208"/>
      <c r="C35" s="194" t="s">
        <v>232</v>
      </c>
      <c r="D35" s="271" t="s">
        <v>92</v>
      </c>
      <c r="E35" s="271">
        <v>10</v>
      </c>
      <c r="F35" s="271">
        <v>10</v>
      </c>
      <c r="G35" s="186"/>
      <c r="H35" s="187">
        <v>66.66666666666666</v>
      </c>
    </row>
    <row r="36" spans="2:8" ht="12">
      <c r="B36" s="54"/>
      <c r="C36" s="54" t="s">
        <v>42</v>
      </c>
      <c r="D36" s="304">
        <v>13670</v>
      </c>
      <c r="E36" s="304">
        <v>21020</v>
      </c>
      <c r="F36" s="304">
        <v>34690</v>
      </c>
      <c r="G36" s="188"/>
      <c r="H36" s="189">
        <v>60.593305849453685</v>
      </c>
    </row>
    <row r="37" spans="2:8" ht="12">
      <c r="B37" s="208" t="s">
        <v>275</v>
      </c>
      <c r="C37" s="194" t="s">
        <v>227</v>
      </c>
      <c r="D37" s="271">
        <v>120</v>
      </c>
      <c r="E37" s="271">
        <v>60</v>
      </c>
      <c r="F37" s="271">
        <v>190</v>
      </c>
      <c r="G37" s="186"/>
      <c r="H37" s="187">
        <v>34.22459893048128</v>
      </c>
    </row>
    <row r="38" spans="2:8" ht="12">
      <c r="B38" s="208"/>
      <c r="C38" s="194" t="s">
        <v>228</v>
      </c>
      <c r="D38" s="271">
        <v>1160</v>
      </c>
      <c r="E38" s="271">
        <v>750</v>
      </c>
      <c r="F38" s="271">
        <v>1920</v>
      </c>
      <c r="G38" s="186"/>
      <c r="H38" s="187">
        <v>39.280125195618155</v>
      </c>
    </row>
    <row r="39" spans="2:8" ht="12">
      <c r="B39" s="208"/>
      <c r="C39" s="194" t="s">
        <v>272</v>
      </c>
      <c r="D39" s="271">
        <v>15880</v>
      </c>
      <c r="E39" s="271">
        <v>19530</v>
      </c>
      <c r="F39" s="271">
        <v>35410</v>
      </c>
      <c r="G39" s="186"/>
      <c r="H39" s="187">
        <v>55.14572977858111</v>
      </c>
    </row>
    <row r="40" spans="2:8" ht="12">
      <c r="B40" s="208"/>
      <c r="C40" s="194" t="s">
        <v>232</v>
      </c>
      <c r="D40" s="271">
        <v>440</v>
      </c>
      <c r="E40" s="271">
        <v>80</v>
      </c>
      <c r="F40" s="271">
        <v>520</v>
      </c>
      <c r="G40" s="186"/>
      <c r="H40" s="187">
        <v>15.667311411992262</v>
      </c>
    </row>
    <row r="41" spans="2:8" ht="12">
      <c r="B41" s="54"/>
      <c r="C41" s="54" t="s">
        <v>42</v>
      </c>
      <c r="D41" s="304">
        <v>17610</v>
      </c>
      <c r="E41" s="304">
        <v>20420</v>
      </c>
      <c r="F41" s="304">
        <v>38030</v>
      </c>
      <c r="G41" s="188"/>
      <c r="H41" s="189">
        <v>53.706381971653215</v>
      </c>
    </row>
    <row r="42" spans="2:8" ht="12">
      <c r="B42" s="208" t="s">
        <v>213</v>
      </c>
      <c r="C42" s="194" t="s">
        <v>227</v>
      </c>
      <c r="D42" s="271">
        <v>20</v>
      </c>
      <c r="E42" s="271">
        <v>20</v>
      </c>
      <c r="F42" s="271">
        <v>40</v>
      </c>
      <c r="G42" s="186"/>
      <c r="H42" s="187">
        <v>42.857142857142854</v>
      </c>
    </row>
    <row r="43" spans="2:8" ht="12">
      <c r="B43" s="208"/>
      <c r="C43" s="194" t="s">
        <v>228</v>
      </c>
      <c r="D43" s="271">
        <v>440</v>
      </c>
      <c r="E43" s="271">
        <v>270</v>
      </c>
      <c r="F43" s="271">
        <v>710</v>
      </c>
      <c r="G43" s="186"/>
      <c r="H43" s="187">
        <v>38.095238095238095</v>
      </c>
    </row>
    <row r="44" spans="2:8" ht="12">
      <c r="B44" s="208"/>
      <c r="C44" s="194" t="s">
        <v>272</v>
      </c>
      <c r="D44" s="271">
        <v>9590</v>
      </c>
      <c r="E44" s="271">
        <v>11510</v>
      </c>
      <c r="F44" s="271">
        <v>21100</v>
      </c>
      <c r="G44" s="186"/>
      <c r="H44" s="187">
        <v>54.54416224412434</v>
      </c>
    </row>
    <row r="45" spans="2:8" ht="12">
      <c r="B45" s="208"/>
      <c r="C45" s="194" t="s">
        <v>232</v>
      </c>
      <c r="D45" s="271">
        <v>120</v>
      </c>
      <c r="E45" s="271">
        <v>40</v>
      </c>
      <c r="F45" s="271">
        <v>160</v>
      </c>
      <c r="G45" s="186"/>
      <c r="H45" s="187">
        <v>23.456790123456788</v>
      </c>
    </row>
    <row r="46" spans="2:8" ht="12">
      <c r="B46" s="54"/>
      <c r="C46" s="54" t="s">
        <v>42</v>
      </c>
      <c r="D46" s="304">
        <v>10180</v>
      </c>
      <c r="E46" s="304">
        <v>11840</v>
      </c>
      <c r="F46" s="304">
        <v>22020</v>
      </c>
      <c r="G46" s="188"/>
      <c r="H46" s="189">
        <v>53.759876487149214</v>
      </c>
    </row>
    <row r="47" spans="2:8" ht="12">
      <c r="B47" s="208" t="s">
        <v>214</v>
      </c>
      <c r="C47" s="194" t="s">
        <v>227</v>
      </c>
      <c r="D47" s="271">
        <v>30</v>
      </c>
      <c r="E47" s="271">
        <v>10</v>
      </c>
      <c r="F47" s="271">
        <v>40</v>
      </c>
      <c r="G47" s="186"/>
      <c r="H47" s="187">
        <v>28.57142857142857</v>
      </c>
    </row>
    <row r="48" spans="2:8" ht="12">
      <c r="B48" s="208"/>
      <c r="C48" s="194" t="s">
        <v>228</v>
      </c>
      <c r="D48" s="271">
        <v>510</v>
      </c>
      <c r="E48" s="271">
        <v>240</v>
      </c>
      <c r="F48" s="271">
        <v>740</v>
      </c>
      <c r="G48" s="186"/>
      <c r="H48" s="187">
        <v>31.756756756756754</v>
      </c>
    </row>
    <row r="49" spans="2:8" ht="12">
      <c r="B49" s="208"/>
      <c r="C49" s="194" t="s">
        <v>272</v>
      </c>
      <c r="D49" s="271">
        <v>11390</v>
      </c>
      <c r="E49" s="271">
        <v>12930</v>
      </c>
      <c r="F49" s="271">
        <v>24310</v>
      </c>
      <c r="G49" s="186"/>
      <c r="H49" s="187">
        <v>53.16908649693579</v>
      </c>
    </row>
    <row r="50" spans="2:8" ht="12">
      <c r="B50" s="208"/>
      <c r="C50" s="194" t="s">
        <v>232</v>
      </c>
      <c r="D50" s="271">
        <v>470</v>
      </c>
      <c r="E50" s="271">
        <v>140</v>
      </c>
      <c r="F50" s="271">
        <v>600</v>
      </c>
      <c r="G50" s="186"/>
      <c r="H50" s="187">
        <v>22.350993377483444</v>
      </c>
    </row>
    <row r="51" spans="2:8" ht="12">
      <c r="B51" s="54"/>
      <c r="C51" s="54" t="s">
        <v>42</v>
      </c>
      <c r="D51" s="304">
        <v>12390</v>
      </c>
      <c r="E51" s="304">
        <v>13310</v>
      </c>
      <c r="F51" s="304">
        <v>25700</v>
      </c>
      <c r="G51" s="188"/>
      <c r="H51" s="189">
        <v>51.78800731545975</v>
      </c>
    </row>
    <row r="52" spans="2:8" ht="12">
      <c r="B52" s="208" t="s">
        <v>215</v>
      </c>
      <c r="C52" s="194" t="s">
        <v>227</v>
      </c>
      <c r="D52" s="271">
        <v>140</v>
      </c>
      <c r="E52" s="271">
        <v>60</v>
      </c>
      <c r="F52" s="271">
        <v>210</v>
      </c>
      <c r="G52" s="186"/>
      <c r="H52" s="187">
        <v>30.76923076923077</v>
      </c>
    </row>
    <row r="53" spans="2:8" ht="12">
      <c r="B53" s="208"/>
      <c r="C53" s="194" t="s">
        <v>228</v>
      </c>
      <c r="D53" s="271">
        <v>890</v>
      </c>
      <c r="E53" s="271">
        <v>520</v>
      </c>
      <c r="F53" s="271">
        <v>1400</v>
      </c>
      <c r="G53" s="186"/>
      <c r="H53" s="187">
        <v>36.73323823109843</v>
      </c>
    </row>
    <row r="54" spans="2:8" ht="12">
      <c r="B54" s="208"/>
      <c r="C54" s="194" t="s">
        <v>272</v>
      </c>
      <c r="D54" s="271">
        <v>11730</v>
      </c>
      <c r="E54" s="271">
        <v>17270</v>
      </c>
      <c r="F54" s="271">
        <v>29000</v>
      </c>
      <c r="G54" s="186"/>
      <c r="H54" s="187">
        <v>59.54137931034483</v>
      </c>
    </row>
    <row r="55" spans="2:8" ht="12">
      <c r="B55" s="208"/>
      <c r="C55" s="194" t="s">
        <v>232</v>
      </c>
      <c r="D55" s="271">
        <v>1350</v>
      </c>
      <c r="E55" s="271">
        <v>200</v>
      </c>
      <c r="F55" s="271">
        <v>1550</v>
      </c>
      <c r="G55" s="186"/>
      <c r="H55" s="187">
        <v>12.774193548387098</v>
      </c>
    </row>
    <row r="56" spans="2:8" ht="12">
      <c r="B56" s="54"/>
      <c r="C56" s="54" t="s">
        <v>42</v>
      </c>
      <c r="D56" s="304">
        <v>14120</v>
      </c>
      <c r="E56" s="304">
        <v>18040</v>
      </c>
      <c r="F56" s="304">
        <v>32160</v>
      </c>
      <c r="G56" s="188"/>
      <c r="H56" s="189">
        <v>56.10696517412935</v>
      </c>
    </row>
    <row r="57" spans="2:8" ht="12">
      <c r="B57" s="208" t="s">
        <v>216</v>
      </c>
      <c r="C57" s="194" t="s">
        <v>227</v>
      </c>
      <c r="D57" s="271">
        <v>180</v>
      </c>
      <c r="E57" s="271">
        <v>70</v>
      </c>
      <c r="F57" s="271">
        <v>250</v>
      </c>
      <c r="G57" s="186"/>
      <c r="H57" s="187">
        <v>29.1497975708502</v>
      </c>
    </row>
    <row r="58" spans="2:8" ht="12">
      <c r="B58" s="208"/>
      <c r="C58" s="194" t="s">
        <v>228</v>
      </c>
      <c r="D58" s="271">
        <v>990</v>
      </c>
      <c r="E58" s="271">
        <v>630</v>
      </c>
      <c r="F58" s="271">
        <v>1620</v>
      </c>
      <c r="G58" s="186"/>
      <c r="H58" s="187">
        <v>38.789376158122295</v>
      </c>
    </row>
    <row r="59" spans="2:8" ht="12">
      <c r="B59" s="208"/>
      <c r="C59" s="194" t="s">
        <v>272</v>
      </c>
      <c r="D59" s="271">
        <v>17100</v>
      </c>
      <c r="E59" s="271">
        <v>23070</v>
      </c>
      <c r="F59" s="271">
        <v>40170</v>
      </c>
      <c r="G59" s="186"/>
      <c r="H59" s="187">
        <v>57.43695700878744</v>
      </c>
    </row>
    <row r="60" spans="2:8" ht="12">
      <c r="B60" s="208"/>
      <c r="C60" s="194" t="s">
        <v>232</v>
      </c>
      <c r="D60" s="271">
        <v>1200</v>
      </c>
      <c r="E60" s="271">
        <v>180</v>
      </c>
      <c r="F60" s="271">
        <v>1380</v>
      </c>
      <c r="G60" s="186"/>
      <c r="H60" s="187">
        <v>13.343002175489485</v>
      </c>
    </row>
    <row r="61" spans="2:8" ht="12">
      <c r="B61" s="54"/>
      <c r="C61" s="54" t="s">
        <v>42</v>
      </c>
      <c r="D61" s="304">
        <v>19460</v>
      </c>
      <c r="E61" s="304">
        <v>23960</v>
      </c>
      <c r="F61" s="304">
        <v>43420</v>
      </c>
      <c r="G61" s="188"/>
      <c r="H61" s="189">
        <v>55.180117928874154</v>
      </c>
    </row>
    <row r="62" spans="2:8" ht="12">
      <c r="B62" s="208" t="s">
        <v>217</v>
      </c>
      <c r="C62" s="194" t="s">
        <v>227</v>
      </c>
      <c r="D62" s="271">
        <v>10</v>
      </c>
      <c r="E62" s="271" t="s">
        <v>92</v>
      </c>
      <c r="F62" s="271">
        <v>10</v>
      </c>
      <c r="G62" s="186"/>
      <c r="H62" s="271" t="s">
        <v>92</v>
      </c>
    </row>
    <row r="63" spans="2:8" ht="12">
      <c r="B63" s="208"/>
      <c r="C63" s="194" t="s">
        <v>228</v>
      </c>
      <c r="D63" s="271">
        <v>50</v>
      </c>
      <c r="E63" s="271">
        <v>20</v>
      </c>
      <c r="F63" s="271">
        <v>60</v>
      </c>
      <c r="G63" s="186"/>
      <c r="H63" s="187">
        <v>25.396825396825395</v>
      </c>
    </row>
    <row r="64" spans="2:8" ht="12">
      <c r="B64" s="208"/>
      <c r="C64" s="194" t="s">
        <v>272</v>
      </c>
      <c r="D64" s="271">
        <v>2670</v>
      </c>
      <c r="E64" s="271">
        <v>2350</v>
      </c>
      <c r="F64" s="271">
        <v>5020</v>
      </c>
      <c r="G64" s="186"/>
      <c r="H64" s="187">
        <v>46.852589641434264</v>
      </c>
    </row>
    <row r="65" spans="2:8" ht="12">
      <c r="B65" s="208"/>
      <c r="C65" s="194" t="s">
        <v>232</v>
      </c>
      <c r="D65" s="271">
        <v>30</v>
      </c>
      <c r="E65" s="271">
        <v>20</v>
      </c>
      <c r="F65" s="271">
        <v>40</v>
      </c>
      <c r="G65" s="186"/>
      <c r="H65" s="187">
        <v>43.18181818181818</v>
      </c>
    </row>
    <row r="66" spans="2:8" ht="12">
      <c r="B66" s="54"/>
      <c r="C66" s="54" t="s">
        <v>42</v>
      </c>
      <c r="D66" s="304">
        <v>2750</v>
      </c>
      <c r="E66" s="304">
        <v>2390</v>
      </c>
      <c r="F66" s="304">
        <v>5140</v>
      </c>
      <c r="G66" s="188"/>
      <c r="H66" s="189">
        <v>46.487643510410585</v>
      </c>
    </row>
    <row r="67" spans="2:8" ht="12">
      <c r="B67" s="208" t="s">
        <v>276</v>
      </c>
      <c r="C67" s="194" t="s">
        <v>227</v>
      </c>
      <c r="D67" s="271">
        <v>260</v>
      </c>
      <c r="E67" s="271">
        <v>40</v>
      </c>
      <c r="F67" s="271">
        <v>300</v>
      </c>
      <c r="G67" s="186"/>
      <c r="H67" s="187">
        <v>12.91390728476821</v>
      </c>
    </row>
    <row r="68" spans="2:8" ht="12">
      <c r="B68" s="208"/>
      <c r="C68" s="194" t="s">
        <v>228</v>
      </c>
      <c r="D68" s="271">
        <v>680</v>
      </c>
      <c r="E68" s="271">
        <v>210</v>
      </c>
      <c r="F68" s="271">
        <v>890</v>
      </c>
      <c r="G68" s="186"/>
      <c r="H68" s="187">
        <v>23.847019122609677</v>
      </c>
    </row>
    <row r="69" spans="2:8" ht="12">
      <c r="B69" s="208"/>
      <c r="C69" s="194" t="s">
        <v>272</v>
      </c>
      <c r="D69" s="271">
        <v>4100</v>
      </c>
      <c r="E69" s="271">
        <v>2130</v>
      </c>
      <c r="F69" s="271">
        <v>6240</v>
      </c>
      <c r="G69" s="186"/>
      <c r="H69" s="187">
        <v>34.21010425020048</v>
      </c>
    </row>
    <row r="70" spans="2:8" ht="12">
      <c r="B70" s="208"/>
      <c r="C70" s="194" t="s">
        <v>232</v>
      </c>
      <c r="D70" s="271">
        <v>1960</v>
      </c>
      <c r="E70" s="271">
        <v>920</v>
      </c>
      <c r="F70" s="271">
        <v>2880</v>
      </c>
      <c r="G70" s="186"/>
      <c r="H70" s="187">
        <v>31.98887343532684</v>
      </c>
    </row>
    <row r="71" spans="2:8" ht="12">
      <c r="B71" s="54"/>
      <c r="C71" s="54" t="s">
        <v>42</v>
      </c>
      <c r="D71" s="304">
        <v>7000</v>
      </c>
      <c r="E71" s="304">
        <v>3300</v>
      </c>
      <c r="F71" s="304">
        <v>10300</v>
      </c>
      <c r="G71" s="188"/>
      <c r="H71" s="189">
        <v>32.07144243836148</v>
      </c>
    </row>
    <row r="72" spans="2:8" ht="12">
      <c r="B72" s="208" t="s">
        <v>219</v>
      </c>
      <c r="C72" s="194" t="s">
        <v>227</v>
      </c>
      <c r="D72" s="271">
        <v>2560</v>
      </c>
      <c r="E72" s="271">
        <v>1030</v>
      </c>
      <c r="F72" s="271">
        <v>3590</v>
      </c>
      <c r="G72" s="186"/>
      <c r="H72" s="187">
        <v>28.762541806020064</v>
      </c>
    </row>
    <row r="73" spans="2:8" ht="12">
      <c r="B73" s="208"/>
      <c r="C73" s="194" t="s">
        <v>228</v>
      </c>
      <c r="D73" s="271">
        <v>15550</v>
      </c>
      <c r="E73" s="271">
        <v>8880</v>
      </c>
      <c r="F73" s="271">
        <v>24430</v>
      </c>
      <c r="G73" s="186"/>
      <c r="H73" s="187">
        <v>36.34763386278041</v>
      </c>
    </row>
    <row r="74" spans="2:8" ht="12">
      <c r="B74" s="194"/>
      <c r="C74" s="194" t="s">
        <v>272</v>
      </c>
      <c r="D74" s="271">
        <v>191510</v>
      </c>
      <c r="E74" s="271">
        <v>234380</v>
      </c>
      <c r="F74" s="271">
        <v>425880</v>
      </c>
      <c r="G74" s="186"/>
      <c r="H74" s="187">
        <v>55.03295506042739</v>
      </c>
    </row>
    <row r="75" spans="2:8" ht="12">
      <c r="B75" s="194"/>
      <c r="C75" s="194" t="s">
        <v>232</v>
      </c>
      <c r="D75" s="271">
        <v>13880</v>
      </c>
      <c r="E75" s="271">
        <v>4020</v>
      </c>
      <c r="F75" s="271">
        <v>17900</v>
      </c>
      <c r="G75" s="186"/>
      <c r="H75" s="187">
        <v>22.46745264569481</v>
      </c>
    </row>
    <row r="76" spans="2:8" ht="12">
      <c r="B76" s="54"/>
      <c r="C76" s="54" t="s">
        <v>42</v>
      </c>
      <c r="D76" s="304">
        <v>223490</v>
      </c>
      <c r="E76" s="304">
        <v>248310</v>
      </c>
      <c r="F76" s="304">
        <v>471800</v>
      </c>
      <c r="G76" s="188"/>
      <c r="H76" s="189">
        <v>52.630374144757475</v>
      </c>
    </row>
    <row r="77" spans="2:8" ht="12">
      <c r="B77" s="166"/>
      <c r="C77" s="166"/>
      <c r="D77" s="145"/>
      <c r="E77" s="145"/>
      <c r="F77" s="145"/>
      <c r="G77" s="167"/>
      <c r="H77" s="212" t="s">
        <v>268</v>
      </c>
    </row>
    <row r="78" spans="3:8" ht="12">
      <c r="C78" s="166"/>
      <c r="D78" s="141"/>
      <c r="E78" s="141"/>
      <c r="F78" s="141"/>
      <c r="G78" s="167"/>
      <c r="H78" s="206"/>
    </row>
    <row r="79" spans="2:10" ht="24" customHeight="1">
      <c r="B79" s="531" t="s">
        <v>84</v>
      </c>
      <c r="C79" s="531"/>
      <c r="D79" s="531"/>
      <c r="E79" s="531"/>
      <c r="F79" s="531"/>
      <c r="G79" s="531"/>
      <c r="H79" s="531"/>
      <c r="I79" s="464"/>
      <c r="J79" s="464"/>
    </row>
    <row r="80" spans="2:13" ht="12">
      <c r="B80" s="508" t="s">
        <v>108</v>
      </c>
      <c r="C80" s="508"/>
      <c r="D80" s="508"/>
      <c r="E80" s="508"/>
      <c r="F80" s="508"/>
      <c r="G80" s="508"/>
      <c r="H80" s="508"/>
      <c r="I80" s="473"/>
      <c r="J80" s="473"/>
      <c r="K80" s="473"/>
      <c r="L80" s="473"/>
      <c r="M80" s="473"/>
    </row>
  </sheetData>
  <mergeCells count="2">
    <mergeCell ref="B79:H79"/>
    <mergeCell ref="B80:H80"/>
  </mergeCells>
  <printOptions/>
  <pageMargins left="0.29" right="0.37" top="0.6" bottom="0.57" header="0.33" footer="0.3"/>
  <pageSetup fitToHeight="1" fitToWidth="1" horizontalDpi="600" verticalDpi="600" orientation="portrait" paperSize="9" scale="73"/>
</worksheet>
</file>

<file path=xl/worksheets/sheet13.xml><?xml version="1.0" encoding="utf-8"?>
<worksheet xmlns="http://schemas.openxmlformats.org/spreadsheetml/2006/main" xmlns:r="http://schemas.openxmlformats.org/officeDocument/2006/relationships">
  <sheetPr>
    <pageSetUpPr fitToPage="1"/>
  </sheetPr>
  <dimension ref="A1:Q24"/>
  <sheetViews>
    <sheetView workbookViewId="0" topLeftCell="A1">
      <selection activeCell="E12" sqref="E12"/>
    </sheetView>
  </sheetViews>
  <sheetFormatPr defaultColWidth="8.8515625" defaultRowHeight="12.75"/>
  <cols>
    <col min="1" max="1" width="4.8515625" style="0" customWidth="1"/>
    <col min="2" max="2" width="25.7109375" style="0" customWidth="1"/>
    <col min="3" max="4" width="8.8515625" style="0" customWidth="1"/>
    <col min="5" max="5" width="4.421875" style="0" customWidth="1"/>
    <col min="6" max="7" width="8.8515625" style="0" customWidth="1"/>
    <col min="8" max="8" width="3.7109375" style="0" customWidth="1"/>
    <col min="9" max="10" width="8.8515625" style="0" customWidth="1"/>
    <col min="11" max="11" width="4.421875" style="0" customWidth="1"/>
    <col min="12" max="14" width="8.8515625" style="0" customWidth="1"/>
    <col min="15" max="15" width="3.8515625" style="17" customWidth="1"/>
    <col min="16" max="16" width="8.8515625" style="0" customWidth="1"/>
    <col min="17" max="17" width="12.140625" style="0" bestFit="1" customWidth="1"/>
  </cols>
  <sheetData>
    <row r="1" spans="1:2" ht="12">
      <c r="A1" s="1"/>
      <c r="B1" s="4"/>
    </row>
    <row r="2" spans="1:2" ht="16.5">
      <c r="A2" s="1"/>
      <c r="B2" s="2" t="s">
        <v>201</v>
      </c>
    </row>
    <row r="3" spans="1:2" ht="15">
      <c r="A3" s="1"/>
      <c r="B3" s="18" t="s">
        <v>48</v>
      </c>
    </row>
    <row r="4" ht="12">
      <c r="B4" t="s">
        <v>336</v>
      </c>
    </row>
    <row r="6" spans="2:17" ht="64.5" customHeight="1">
      <c r="B6" s="170"/>
      <c r="C6" s="533" t="s">
        <v>254</v>
      </c>
      <c r="D6" s="533"/>
      <c r="E6" s="308"/>
      <c r="F6" s="533" t="s">
        <v>269</v>
      </c>
      <c r="G6" s="533"/>
      <c r="H6" s="308"/>
      <c r="I6" s="533" t="s">
        <v>259</v>
      </c>
      <c r="J6" s="533"/>
      <c r="K6" s="309"/>
      <c r="L6" s="533" t="s">
        <v>42</v>
      </c>
      <c r="M6" s="533"/>
      <c r="N6" s="533"/>
      <c r="O6" s="310"/>
      <c r="P6" s="533" t="s">
        <v>253</v>
      </c>
      <c r="Q6" s="534"/>
    </row>
    <row r="7" spans="2:17" ht="12">
      <c r="B7" s="216" t="s">
        <v>224</v>
      </c>
      <c r="C7" s="217" t="s">
        <v>137</v>
      </c>
      <c r="D7" s="217" t="s">
        <v>138</v>
      </c>
      <c r="E7" s="217"/>
      <c r="F7" s="217" t="s">
        <v>137</v>
      </c>
      <c r="G7" s="217" t="s">
        <v>138</v>
      </c>
      <c r="H7" s="217"/>
      <c r="I7" s="217" t="s">
        <v>137</v>
      </c>
      <c r="J7" s="217" t="s">
        <v>138</v>
      </c>
      <c r="K7" s="217"/>
      <c r="L7" s="217" t="s">
        <v>137</v>
      </c>
      <c r="M7" s="217" t="s">
        <v>138</v>
      </c>
      <c r="N7" s="217" t="s">
        <v>221</v>
      </c>
      <c r="O7" s="217"/>
      <c r="P7" s="218" t="s">
        <v>137</v>
      </c>
      <c r="Q7" s="217" t="s">
        <v>138</v>
      </c>
    </row>
    <row r="8" spans="2:17" ht="12">
      <c r="B8" s="219"/>
      <c r="C8" s="220"/>
      <c r="D8" s="220"/>
      <c r="E8" s="220"/>
      <c r="F8" s="220"/>
      <c r="G8" s="220"/>
      <c r="H8" s="220"/>
      <c r="I8" s="220"/>
      <c r="J8" s="220"/>
      <c r="K8" s="220"/>
      <c r="L8" s="220"/>
      <c r="M8" s="220"/>
      <c r="N8" s="220"/>
      <c r="O8" s="220"/>
      <c r="P8" s="220"/>
      <c r="Q8" s="220"/>
    </row>
    <row r="9" spans="2:17" ht="12">
      <c r="B9" s="219" t="s">
        <v>0</v>
      </c>
      <c r="C9" s="272">
        <v>261810</v>
      </c>
      <c r="D9" s="272">
        <v>65120</v>
      </c>
      <c r="E9" s="220"/>
      <c r="F9" s="272">
        <v>23710</v>
      </c>
      <c r="G9" s="272">
        <v>5810</v>
      </c>
      <c r="H9" s="220"/>
      <c r="I9" s="272">
        <v>74810</v>
      </c>
      <c r="J9" s="272">
        <v>20910</v>
      </c>
      <c r="K9" s="220"/>
      <c r="L9" s="272">
        <v>360340</v>
      </c>
      <c r="M9" s="272">
        <v>91830</v>
      </c>
      <c r="N9" s="272">
        <v>452170</v>
      </c>
      <c r="O9" s="220"/>
      <c r="P9" s="305">
        <v>8.304993923516864</v>
      </c>
      <c r="Q9" s="305">
        <v>8.185996672588331</v>
      </c>
    </row>
    <row r="10" spans="2:17" ht="12">
      <c r="B10" s="219"/>
      <c r="C10" s="220"/>
      <c r="D10" s="220"/>
      <c r="E10" s="220"/>
      <c r="F10" s="220"/>
      <c r="G10" s="220"/>
      <c r="H10" s="220"/>
      <c r="I10" s="220"/>
      <c r="J10" s="220"/>
      <c r="K10" s="220"/>
      <c r="L10" s="220"/>
      <c r="M10" s="220"/>
      <c r="N10" s="220"/>
      <c r="O10" s="220"/>
      <c r="P10" s="220"/>
      <c r="Q10" s="220"/>
    </row>
    <row r="11" spans="2:17" ht="12">
      <c r="B11" s="170" t="s">
        <v>227</v>
      </c>
      <c r="C11" s="271">
        <v>2570</v>
      </c>
      <c r="D11" s="271">
        <v>130</v>
      </c>
      <c r="E11" s="311"/>
      <c r="F11" s="271">
        <v>100</v>
      </c>
      <c r="G11" s="271">
        <v>10</v>
      </c>
      <c r="H11" s="311"/>
      <c r="I11" s="271">
        <v>730</v>
      </c>
      <c r="J11" s="271">
        <v>50</v>
      </c>
      <c r="K11" s="311"/>
      <c r="L11" s="271">
        <v>3410</v>
      </c>
      <c r="M11" s="271">
        <v>180</v>
      </c>
      <c r="N11" s="271">
        <v>3590</v>
      </c>
      <c r="O11" s="242"/>
      <c r="P11" s="306">
        <v>3.8834951456310676</v>
      </c>
      <c r="Q11" s="306">
        <v>6.61764705882353</v>
      </c>
    </row>
    <row r="12" spans="2:17" ht="12">
      <c r="B12" s="170" t="s">
        <v>228</v>
      </c>
      <c r="C12" s="271">
        <v>16170</v>
      </c>
      <c r="D12" s="271">
        <v>1760</v>
      </c>
      <c r="E12" s="311"/>
      <c r="F12" s="271">
        <v>960</v>
      </c>
      <c r="G12" s="271">
        <v>110</v>
      </c>
      <c r="H12" s="311"/>
      <c r="I12" s="271">
        <v>4880</v>
      </c>
      <c r="J12" s="271">
        <v>560</v>
      </c>
      <c r="K12" s="311"/>
      <c r="L12" s="271">
        <v>22000</v>
      </c>
      <c r="M12" s="271">
        <v>2430</v>
      </c>
      <c r="N12" s="271">
        <v>24430</v>
      </c>
      <c r="O12" s="242"/>
      <c r="P12" s="306">
        <v>5.576642335766423</v>
      </c>
      <c r="Q12" s="306">
        <v>6.03310197544047</v>
      </c>
    </row>
    <row r="13" spans="2:17" ht="12">
      <c r="B13" s="170" t="s">
        <v>229</v>
      </c>
      <c r="C13" s="271">
        <v>48730</v>
      </c>
      <c r="D13" s="271">
        <v>5730</v>
      </c>
      <c r="E13" s="311"/>
      <c r="F13" s="271">
        <v>3450</v>
      </c>
      <c r="G13" s="271">
        <v>260</v>
      </c>
      <c r="H13" s="311"/>
      <c r="I13" s="271">
        <v>13520</v>
      </c>
      <c r="J13" s="271">
        <v>1630</v>
      </c>
      <c r="K13" s="311"/>
      <c r="L13" s="271">
        <v>65690</v>
      </c>
      <c r="M13" s="271">
        <v>7620</v>
      </c>
      <c r="N13" s="271">
        <v>73310</v>
      </c>
      <c r="O13" s="242"/>
      <c r="P13" s="306">
        <v>6.608528988979397</v>
      </c>
      <c r="Q13" s="306">
        <v>4.372496662216288</v>
      </c>
    </row>
    <row r="14" spans="2:17" ht="12">
      <c r="B14" s="170" t="s">
        <v>230</v>
      </c>
      <c r="C14" s="271">
        <v>64410</v>
      </c>
      <c r="D14" s="271">
        <v>18130</v>
      </c>
      <c r="E14" s="311"/>
      <c r="F14" s="271">
        <v>6830</v>
      </c>
      <c r="G14" s="271">
        <v>1540</v>
      </c>
      <c r="H14" s="311"/>
      <c r="I14" s="271">
        <v>16960</v>
      </c>
      <c r="J14" s="271">
        <v>4080</v>
      </c>
      <c r="K14" s="311"/>
      <c r="L14" s="271">
        <v>88200</v>
      </c>
      <c r="M14" s="271">
        <v>23750</v>
      </c>
      <c r="N14" s="271">
        <v>111950</v>
      </c>
      <c r="O14" s="242"/>
      <c r="P14" s="306">
        <v>9.581830177290529</v>
      </c>
      <c r="Q14" s="306">
        <v>7.815121777596989</v>
      </c>
    </row>
    <row r="15" spans="2:17" ht="12">
      <c r="B15" s="170" t="s">
        <v>231</v>
      </c>
      <c r="C15" s="271">
        <v>118040</v>
      </c>
      <c r="D15" s="271">
        <v>38610</v>
      </c>
      <c r="E15" s="311"/>
      <c r="F15" s="271">
        <v>12100</v>
      </c>
      <c r="G15" s="271">
        <v>3870</v>
      </c>
      <c r="H15" s="311"/>
      <c r="I15" s="271">
        <v>34280</v>
      </c>
      <c r="J15" s="271">
        <v>14090</v>
      </c>
      <c r="K15" s="311"/>
      <c r="L15" s="271">
        <v>164420</v>
      </c>
      <c r="M15" s="271">
        <v>56570</v>
      </c>
      <c r="N15" s="271">
        <v>220990</v>
      </c>
      <c r="O15" s="242"/>
      <c r="P15" s="306">
        <v>9.29614261564469</v>
      </c>
      <c r="Q15" s="306">
        <v>9.115306747021988</v>
      </c>
    </row>
    <row r="16" spans="2:17" ht="12">
      <c r="B16" s="170" t="s">
        <v>232</v>
      </c>
      <c r="C16" s="271">
        <v>11890</v>
      </c>
      <c r="D16" s="271">
        <v>770</v>
      </c>
      <c r="E16" s="311"/>
      <c r="F16" s="271">
        <v>280</v>
      </c>
      <c r="G16" s="271">
        <v>10</v>
      </c>
      <c r="H16" s="311"/>
      <c r="I16" s="271">
        <v>4450</v>
      </c>
      <c r="J16" s="271">
        <v>500</v>
      </c>
      <c r="K16" s="311"/>
      <c r="L16" s="271">
        <v>16620</v>
      </c>
      <c r="M16" s="271">
        <v>1280</v>
      </c>
      <c r="N16" s="271">
        <v>17900</v>
      </c>
      <c r="O16" s="242"/>
      <c r="P16" s="306">
        <v>2.3171733771569434</v>
      </c>
      <c r="Q16" s="306">
        <v>1.6666666666666667</v>
      </c>
    </row>
    <row r="17" spans="2:17" ht="12">
      <c r="B17" s="222"/>
      <c r="C17" s="223"/>
      <c r="D17" s="223"/>
      <c r="E17" s="223"/>
      <c r="F17" s="223"/>
      <c r="G17" s="223"/>
      <c r="H17" s="223"/>
      <c r="I17" s="223"/>
      <c r="J17" s="223"/>
      <c r="K17" s="223"/>
      <c r="L17" s="223"/>
      <c r="M17" s="223"/>
      <c r="N17" s="223"/>
      <c r="O17" s="10"/>
      <c r="P17" s="224"/>
      <c r="Q17" s="224"/>
    </row>
    <row r="18" spans="2:17" ht="12">
      <c r="B18" s="208" t="s">
        <v>38</v>
      </c>
      <c r="C18" s="272">
        <v>13300</v>
      </c>
      <c r="D18" s="272">
        <v>650</v>
      </c>
      <c r="E18" s="496"/>
      <c r="F18" s="272">
        <v>310</v>
      </c>
      <c r="G18" s="272">
        <v>10</v>
      </c>
      <c r="H18" s="496"/>
      <c r="I18" s="272">
        <v>5120</v>
      </c>
      <c r="J18" s="272">
        <v>280</v>
      </c>
      <c r="K18" s="496"/>
      <c r="L18" s="272">
        <v>18730</v>
      </c>
      <c r="M18" s="272">
        <v>930</v>
      </c>
      <c r="N18" s="272">
        <v>19660</v>
      </c>
      <c r="O18" s="10"/>
      <c r="P18" s="305">
        <v>2.241163935630832</v>
      </c>
      <c r="Q18" s="305">
        <v>1.3719512195121952</v>
      </c>
    </row>
    <row r="19" spans="3:17" ht="12">
      <c r="C19" s="311"/>
      <c r="D19" s="311"/>
      <c r="E19" s="311"/>
      <c r="F19" s="311"/>
      <c r="G19" s="311"/>
      <c r="H19" s="311"/>
      <c r="I19" s="311"/>
      <c r="J19" s="311"/>
      <c r="K19" s="311"/>
      <c r="L19" s="311"/>
      <c r="M19" s="311"/>
      <c r="N19" s="311"/>
      <c r="O19" s="242"/>
      <c r="P19" s="221"/>
      <c r="Q19" s="221"/>
    </row>
    <row r="20" spans="2:17" ht="12">
      <c r="B20" s="225" t="s">
        <v>42</v>
      </c>
      <c r="C20" s="312">
        <v>275120</v>
      </c>
      <c r="D20" s="312">
        <v>65770</v>
      </c>
      <c r="E20" s="226"/>
      <c r="F20" s="312">
        <v>24020</v>
      </c>
      <c r="G20" s="312">
        <v>5820</v>
      </c>
      <c r="H20" s="226"/>
      <c r="I20" s="312">
        <v>79930</v>
      </c>
      <c r="J20" s="312">
        <v>21180</v>
      </c>
      <c r="K20" s="226"/>
      <c r="L20" s="312">
        <v>379060</v>
      </c>
      <c r="M20" s="312">
        <v>92770</v>
      </c>
      <c r="N20" s="312">
        <v>471830</v>
      </c>
      <c r="O20" s="227"/>
      <c r="P20" s="307">
        <v>8.029123876765084</v>
      </c>
      <c r="Q20" s="307">
        <v>8.123550613282669</v>
      </c>
    </row>
    <row r="21" spans="2:17" ht="12">
      <c r="B21" s="170"/>
      <c r="C21" s="4"/>
      <c r="D21" s="4"/>
      <c r="E21" s="4"/>
      <c r="F21" s="4"/>
      <c r="G21" s="4"/>
      <c r="H21" s="4"/>
      <c r="I21" s="4"/>
      <c r="J21" s="4"/>
      <c r="K21" s="4"/>
      <c r="L21" s="4"/>
      <c r="M21" s="4"/>
      <c r="N21" s="4"/>
      <c r="O21" s="242"/>
      <c r="P21" s="4"/>
      <c r="Q21" s="228" t="s">
        <v>268</v>
      </c>
    </row>
    <row r="22" spans="3:17" ht="12">
      <c r="C22" s="214"/>
      <c r="D22" s="214"/>
      <c r="E22" s="214"/>
      <c r="F22" s="214"/>
      <c r="G22" s="214"/>
      <c r="H22" s="214"/>
      <c r="I22" s="214"/>
      <c r="J22" s="214"/>
      <c r="K22" s="214"/>
      <c r="L22" s="214"/>
      <c r="M22" s="214"/>
      <c r="N22" s="214"/>
      <c r="O22" s="215"/>
      <c r="P22" s="214"/>
      <c r="Q22" s="214"/>
    </row>
    <row r="23" spans="2:13" ht="12">
      <c r="B23" s="532" t="s">
        <v>84</v>
      </c>
      <c r="C23" s="532"/>
      <c r="D23" s="532"/>
      <c r="E23" s="532"/>
      <c r="F23" s="532"/>
      <c r="G23" s="532"/>
      <c r="H23" s="532"/>
      <c r="I23" s="532"/>
      <c r="J23" s="532"/>
      <c r="K23" s="532"/>
      <c r="L23" s="532"/>
      <c r="M23" s="532"/>
    </row>
    <row r="24" ht="12">
      <c r="B24" s="213"/>
    </row>
  </sheetData>
  <mergeCells count="6">
    <mergeCell ref="B23:M23"/>
    <mergeCell ref="P6:Q6"/>
    <mergeCell ref="C6:D6"/>
    <mergeCell ref="F6:G6"/>
    <mergeCell ref="I6:J6"/>
    <mergeCell ref="L6:N6"/>
  </mergeCells>
  <printOptions/>
  <pageMargins left="0.75" right="0.75" top="1" bottom="1" header="0.5" footer="0.5"/>
  <pageSetup fitToHeight="1" fitToWidth="1" horizontalDpi="600" verticalDpi="600" orientation="landscape" paperSize="9" scale="86"/>
</worksheet>
</file>

<file path=xl/worksheets/sheet14.xml><?xml version="1.0" encoding="utf-8"?>
<worksheet xmlns="http://schemas.openxmlformats.org/spreadsheetml/2006/main" xmlns:r="http://schemas.openxmlformats.org/officeDocument/2006/relationships">
  <sheetPr>
    <pageSetUpPr fitToPage="1"/>
  </sheetPr>
  <dimension ref="A1:U24"/>
  <sheetViews>
    <sheetView workbookViewId="0" topLeftCell="A1">
      <selection activeCell="D16" sqref="D16"/>
    </sheetView>
  </sheetViews>
  <sheetFormatPr defaultColWidth="8.8515625" defaultRowHeight="12.75"/>
  <cols>
    <col min="1" max="1" width="4.7109375" style="0" customWidth="1"/>
    <col min="2" max="2" width="26.00390625" style="0" customWidth="1"/>
    <col min="3" max="3" width="10.8515625" style="0" customWidth="1"/>
    <col min="4" max="4" width="10.00390625" style="0" customWidth="1"/>
    <col min="5" max="5" width="4.421875" style="0" customWidth="1"/>
    <col min="6" max="6" width="11.00390625" style="0" customWidth="1"/>
    <col min="7" max="7" width="11.421875" style="0" customWidth="1"/>
    <col min="8" max="8" width="4.421875" style="0" customWidth="1"/>
    <col min="9" max="9" width="10.421875" style="0" customWidth="1"/>
    <col min="10" max="10" width="9.7109375" style="0" customWidth="1"/>
    <col min="11" max="11" width="4.421875" style="0" customWidth="1"/>
    <col min="12" max="14" width="8.8515625" style="0" customWidth="1"/>
    <col min="15" max="15" width="4.421875" style="0" customWidth="1"/>
    <col min="16" max="16" width="10.421875" style="0" customWidth="1"/>
    <col min="17" max="17" width="11.7109375" style="0" customWidth="1"/>
  </cols>
  <sheetData>
    <row r="1" spans="1:21" ht="12">
      <c r="A1" s="1"/>
      <c r="B1" s="4"/>
      <c r="U1" s="17"/>
    </row>
    <row r="2" spans="1:21" ht="16.5">
      <c r="A2" s="1"/>
      <c r="B2" s="2" t="s">
        <v>201</v>
      </c>
      <c r="U2" s="17"/>
    </row>
    <row r="3" spans="1:21" ht="15">
      <c r="A3" s="1"/>
      <c r="B3" s="18" t="s">
        <v>1</v>
      </c>
      <c r="U3" s="17"/>
    </row>
    <row r="4" spans="2:21" ht="12">
      <c r="B4" t="s">
        <v>336</v>
      </c>
      <c r="U4" s="17"/>
    </row>
    <row r="6" spans="2:17" ht="56.25" customHeight="1">
      <c r="B6" s="208"/>
      <c r="C6" s="512" t="s">
        <v>260</v>
      </c>
      <c r="D6" s="512"/>
      <c r="E6" s="230"/>
      <c r="F6" s="512" t="s">
        <v>160</v>
      </c>
      <c r="G6" s="512"/>
      <c r="H6" s="230"/>
      <c r="I6" s="535" t="s">
        <v>171</v>
      </c>
      <c r="J6" s="535"/>
      <c r="K6" s="230"/>
      <c r="L6" s="512" t="s">
        <v>42</v>
      </c>
      <c r="M6" s="512"/>
      <c r="N6" s="512"/>
      <c r="O6" s="16"/>
      <c r="P6" s="535" t="s">
        <v>2</v>
      </c>
      <c r="Q6" s="535"/>
    </row>
    <row r="7" spans="2:17" ht="12">
      <c r="B7" s="231" t="s">
        <v>224</v>
      </c>
      <c r="C7" s="55" t="s">
        <v>137</v>
      </c>
      <c r="D7" s="55" t="s">
        <v>138</v>
      </c>
      <c r="E7" s="55"/>
      <c r="F7" s="55" t="s">
        <v>137</v>
      </c>
      <c r="G7" s="55" t="s">
        <v>138</v>
      </c>
      <c r="H7" s="55"/>
      <c r="I7" s="55" t="s">
        <v>137</v>
      </c>
      <c r="J7" s="55" t="s">
        <v>138</v>
      </c>
      <c r="K7" s="55"/>
      <c r="L7" s="55" t="s">
        <v>137</v>
      </c>
      <c r="M7" s="55" t="s">
        <v>138</v>
      </c>
      <c r="N7" s="55" t="s">
        <v>221</v>
      </c>
      <c r="O7" s="54"/>
      <c r="P7" s="55" t="s">
        <v>137</v>
      </c>
      <c r="Q7" s="55" t="s">
        <v>138</v>
      </c>
    </row>
    <row r="8" spans="2:17" ht="12">
      <c r="B8" s="279"/>
      <c r="C8" s="197"/>
      <c r="D8" s="197"/>
      <c r="E8" s="197"/>
      <c r="F8" s="197"/>
      <c r="G8" s="197"/>
      <c r="H8" s="197"/>
      <c r="I8" s="197"/>
      <c r="J8" s="197"/>
      <c r="K8" s="197"/>
      <c r="L8" s="197"/>
      <c r="M8" s="197"/>
      <c r="N8" s="197"/>
      <c r="O8" s="16"/>
      <c r="P8" s="197"/>
      <c r="Q8" s="197"/>
    </row>
    <row r="9" spans="2:17" ht="12">
      <c r="B9" s="208" t="s">
        <v>0</v>
      </c>
      <c r="C9" s="272">
        <v>16210</v>
      </c>
      <c r="D9" s="272">
        <v>4380</v>
      </c>
      <c r="E9" s="200"/>
      <c r="F9" s="272">
        <v>249620</v>
      </c>
      <c r="G9" s="272">
        <v>67350</v>
      </c>
      <c r="H9" s="200"/>
      <c r="I9" s="272">
        <v>94510</v>
      </c>
      <c r="J9" s="272">
        <v>20100</v>
      </c>
      <c r="K9" s="200"/>
      <c r="L9" s="272">
        <v>360340</v>
      </c>
      <c r="M9" s="272">
        <v>91830</v>
      </c>
      <c r="N9" s="272">
        <v>452170</v>
      </c>
      <c r="O9" s="16"/>
      <c r="P9" s="315">
        <v>4.498579103947427</v>
      </c>
      <c r="Q9" s="315">
        <v>4.772794093626474</v>
      </c>
    </row>
    <row r="10" spans="2:17" ht="12">
      <c r="B10" s="208"/>
      <c r="C10" s="200"/>
      <c r="D10" s="200"/>
      <c r="E10" s="200"/>
      <c r="F10" s="200"/>
      <c r="G10" s="200"/>
      <c r="H10" s="200"/>
      <c r="I10" s="200"/>
      <c r="J10" s="200"/>
      <c r="K10" s="200"/>
      <c r="L10" s="200"/>
      <c r="M10" s="200"/>
      <c r="N10" s="200"/>
      <c r="O10" s="232"/>
      <c r="P10" s="233"/>
      <c r="Q10" s="233"/>
    </row>
    <row r="11" spans="2:17" ht="12">
      <c r="B11" s="194" t="s">
        <v>227</v>
      </c>
      <c r="C11" s="271">
        <v>90</v>
      </c>
      <c r="D11" s="271">
        <v>10</v>
      </c>
      <c r="E11" s="185"/>
      <c r="F11" s="271">
        <v>2710</v>
      </c>
      <c r="G11" s="271">
        <v>150</v>
      </c>
      <c r="H11" s="185"/>
      <c r="I11" s="271">
        <v>610</v>
      </c>
      <c r="J11" s="271">
        <v>30</v>
      </c>
      <c r="K11" s="185"/>
      <c r="L11" s="271">
        <v>3410</v>
      </c>
      <c r="M11" s="271">
        <v>180</v>
      </c>
      <c r="N11" s="271">
        <v>3590</v>
      </c>
      <c r="O11" s="232"/>
      <c r="P11" s="314">
        <v>2.7598355842630653</v>
      </c>
      <c r="Q11" s="314">
        <v>3.296703296703297</v>
      </c>
    </row>
    <row r="12" spans="2:17" ht="12">
      <c r="B12" s="194" t="s">
        <v>228</v>
      </c>
      <c r="C12" s="271">
        <v>680</v>
      </c>
      <c r="D12" s="271">
        <v>70</v>
      </c>
      <c r="E12" s="185"/>
      <c r="F12" s="271">
        <v>15220</v>
      </c>
      <c r="G12" s="271">
        <v>1420</v>
      </c>
      <c r="H12" s="185"/>
      <c r="I12" s="271">
        <v>6100</v>
      </c>
      <c r="J12" s="271">
        <v>940</v>
      </c>
      <c r="K12" s="185"/>
      <c r="L12" s="271">
        <v>22000</v>
      </c>
      <c r="M12" s="271">
        <v>2430</v>
      </c>
      <c r="N12" s="271">
        <v>24430</v>
      </c>
      <c r="O12" s="232"/>
      <c r="P12" s="314">
        <v>3.0818181818181816</v>
      </c>
      <c r="Q12" s="314">
        <v>2.840675174969123</v>
      </c>
    </row>
    <row r="13" spans="2:17" ht="12">
      <c r="B13" s="194" t="s">
        <v>229</v>
      </c>
      <c r="C13" s="271">
        <v>2760</v>
      </c>
      <c r="D13" s="271">
        <v>310</v>
      </c>
      <c r="E13" s="185"/>
      <c r="F13" s="271">
        <v>48750</v>
      </c>
      <c r="G13" s="271">
        <v>6000</v>
      </c>
      <c r="H13" s="185"/>
      <c r="I13" s="271">
        <v>14190</v>
      </c>
      <c r="J13" s="271">
        <v>1310</v>
      </c>
      <c r="K13" s="185"/>
      <c r="L13" s="271">
        <v>65690</v>
      </c>
      <c r="M13" s="271">
        <v>7620</v>
      </c>
      <c r="N13" s="271">
        <v>73310</v>
      </c>
      <c r="O13" s="232"/>
      <c r="P13" s="314">
        <v>4.193813554161846</v>
      </c>
      <c r="Q13" s="314">
        <v>4.0682414698162725</v>
      </c>
    </row>
    <row r="14" spans="2:17" ht="12">
      <c r="B14" s="194" t="s">
        <v>230</v>
      </c>
      <c r="C14" s="271">
        <v>4510</v>
      </c>
      <c r="D14" s="271">
        <v>1260</v>
      </c>
      <c r="E14" s="185"/>
      <c r="F14" s="271">
        <v>66150</v>
      </c>
      <c r="G14" s="271">
        <v>19150</v>
      </c>
      <c r="H14" s="185"/>
      <c r="I14" s="271">
        <v>17540</v>
      </c>
      <c r="J14" s="271">
        <v>3340</v>
      </c>
      <c r="K14" s="185"/>
      <c r="L14" s="271">
        <v>88200</v>
      </c>
      <c r="M14" s="271">
        <v>23750</v>
      </c>
      <c r="N14" s="271">
        <v>111950</v>
      </c>
      <c r="O14" s="232"/>
      <c r="P14" s="314">
        <v>5.117855806623508</v>
      </c>
      <c r="Q14" s="314">
        <v>5.29728819268991</v>
      </c>
    </row>
    <row r="15" spans="2:17" ht="12">
      <c r="B15" s="194" t="s">
        <v>231</v>
      </c>
      <c r="C15" s="271">
        <v>7780</v>
      </c>
      <c r="D15" s="271">
        <v>2720</v>
      </c>
      <c r="E15" s="185"/>
      <c r="F15" s="271">
        <v>106660</v>
      </c>
      <c r="G15" s="271">
        <v>39770</v>
      </c>
      <c r="H15" s="185"/>
      <c r="I15" s="271">
        <v>49980</v>
      </c>
      <c r="J15" s="271">
        <v>14080</v>
      </c>
      <c r="K15" s="185"/>
      <c r="L15" s="271">
        <v>164420</v>
      </c>
      <c r="M15" s="271">
        <v>56570</v>
      </c>
      <c r="N15" s="271">
        <v>220990</v>
      </c>
      <c r="O15" s="232"/>
      <c r="P15" s="314">
        <v>4.732943280096338</v>
      </c>
      <c r="Q15" s="314">
        <v>4.811652613529901</v>
      </c>
    </row>
    <row r="16" spans="2:17" ht="12">
      <c r="B16" s="194" t="s">
        <v>232</v>
      </c>
      <c r="C16" s="271">
        <v>390</v>
      </c>
      <c r="D16" s="271">
        <v>20</v>
      </c>
      <c r="E16" s="185"/>
      <c r="F16" s="271">
        <v>10130</v>
      </c>
      <c r="G16" s="271">
        <v>860</v>
      </c>
      <c r="H16" s="185"/>
      <c r="I16" s="271">
        <v>6100</v>
      </c>
      <c r="J16" s="271">
        <v>400</v>
      </c>
      <c r="K16" s="185"/>
      <c r="L16" s="271">
        <v>16620</v>
      </c>
      <c r="M16" s="271">
        <v>1280</v>
      </c>
      <c r="N16" s="271">
        <v>17900</v>
      </c>
      <c r="O16" s="232"/>
      <c r="P16" s="314">
        <v>2.3292205838098106</v>
      </c>
      <c r="Q16" s="314">
        <v>1.4029618082618862</v>
      </c>
    </row>
    <row r="17" spans="2:17" ht="12">
      <c r="B17" s="16"/>
      <c r="C17" s="192"/>
      <c r="D17" s="192"/>
      <c r="E17" s="192"/>
      <c r="F17" s="192"/>
      <c r="G17" s="192"/>
      <c r="H17" s="192"/>
      <c r="I17" s="192"/>
      <c r="J17" s="192"/>
      <c r="K17" s="192"/>
      <c r="L17" s="192"/>
      <c r="M17" s="192"/>
      <c r="N17" s="192"/>
      <c r="O17" s="234"/>
      <c r="P17" s="235"/>
      <c r="Q17" s="235"/>
    </row>
    <row r="18" spans="2:17" ht="12">
      <c r="B18" s="16" t="s">
        <v>38</v>
      </c>
      <c r="C18" s="272">
        <v>740</v>
      </c>
      <c r="D18" s="272">
        <v>30</v>
      </c>
      <c r="E18" s="313"/>
      <c r="F18" s="272">
        <v>11190</v>
      </c>
      <c r="G18" s="272">
        <v>610</v>
      </c>
      <c r="H18" s="313"/>
      <c r="I18" s="272">
        <v>6800</v>
      </c>
      <c r="J18" s="272">
        <v>300</v>
      </c>
      <c r="K18" s="190"/>
      <c r="L18" s="272">
        <v>18730</v>
      </c>
      <c r="M18" s="272">
        <v>930</v>
      </c>
      <c r="N18" s="272">
        <v>19660</v>
      </c>
      <c r="O18" s="16"/>
      <c r="P18" s="315">
        <v>3.930574098798398</v>
      </c>
      <c r="Q18" s="315">
        <v>3.004291845493562</v>
      </c>
    </row>
    <row r="19" spans="2:17" ht="12">
      <c r="B19" s="236"/>
      <c r="C19" s="185"/>
      <c r="D19" s="185"/>
      <c r="E19" s="185"/>
      <c r="F19" s="185"/>
      <c r="G19" s="185"/>
      <c r="H19" s="185"/>
      <c r="I19" s="185"/>
      <c r="J19" s="185"/>
      <c r="K19" s="185"/>
      <c r="L19" s="185"/>
      <c r="M19" s="185"/>
      <c r="N19" s="185"/>
      <c r="O19" s="186"/>
      <c r="P19" s="209"/>
      <c r="Q19" s="209"/>
    </row>
    <row r="20" spans="2:17" ht="12">
      <c r="B20" s="237" t="s">
        <v>42</v>
      </c>
      <c r="C20" s="312">
        <v>16950</v>
      </c>
      <c r="D20" s="312">
        <v>4410</v>
      </c>
      <c r="E20" s="238"/>
      <c r="F20" s="312">
        <v>260800</v>
      </c>
      <c r="G20" s="312">
        <v>67960</v>
      </c>
      <c r="H20" s="238"/>
      <c r="I20" s="312">
        <v>101320</v>
      </c>
      <c r="J20" s="312">
        <v>20400</v>
      </c>
      <c r="K20" s="238"/>
      <c r="L20" s="312">
        <v>379060</v>
      </c>
      <c r="M20" s="312">
        <v>92770</v>
      </c>
      <c r="N20" s="312">
        <v>471830</v>
      </c>
      <c r="O20" s="316"/>
      <c r="P20" s="317">
        <v>4.470520575843993</v>
      </c>
      <c r="Q20" s="317">
        <v>4.755026141324853</v>
      </c>
    </row>
    <row r="21" spans="2:17" ht="12">
      <c r="B21" s="166"/>
      <c r="C21" s="167"/>
      <c r="D21" s="167"/>
      <c r="E21" s="167"/>
      <c r="F21" s="167"/>
      <c r="G21" s="167"/>
      <c r="H21" s="167"/>
      <c r="I21" s="167"/>
      <c r="J21" s="167"/>
      <c r="K21" s="167"/>
      <c r="L21" s="167"/>
      <c r="M21" s="167"/>
      <c r="N21" s="167"/>
      <c r="O21" s="167"/>
      <c r="P21" s="167"/>
      <c r="Q21" s="151" t="s">
        <v>268</v>
      </c>
    </row>
    <row r="22" spans="3:17" ht="12">
      <c r="C22" s="229"/>
      <c r="D22" s="229"/>
      <c r="E22" s="229"/>
      <c r="F22" s="229"/>
      <c r="G22" s="229"/>
      <c r="H22" s="229"/>
      <c r="I22" s="229"/>
      <c r="J22" s="229"/>
      <c r="K22" s="229"/>
      <c r="L22" s="229"/>
      <c r="M22" s="229"/>
      <c r="N22" s="229"/>
      <c r="O22" s="167"/>
      <c r="P22" s="167"/>
      <c r="Q22" s="167"/>
    </row>
    <row r="23" spans="2:17" ht="12">
      <c r="B23" s="532" t="s">
        <v>84</v>
      </c>
      <c r="C23" s="532"/>
      <c r="D23" s="532"/>
      <c r="E23" s="532"/>
      <c r="F23" s="532"/>
      <c r="G23" s="532"/>
      <c r="H23" s="532"/>
      <c r="I23" s="532"/>
      <c r="J23" s="532"/>
      <c r="K23" s="532"/>
      <c r="L23" s="532"/>
      <c r="M23" s="532"/>
      <c r="N23" s="166"/>
      <c r="O23" s="166"/>
      <c r="P23" s="166"/>
      <c r="Q23" s="166"/>
    </row>
    <row r="24" spans="2:17" ht="12">
      <c r="B24" s="166"/>
      <c r="C24" s="166"/>
      <c r="D24" s="166"/>
      <c r="E24" s="166"/>
      <c r="F24" s="166"/>
      <c r="G24" s="166"/>
      <c r="H24" s="166"/>
      <c r="I24" s="166"/>
      <c r="J24" s="166"/>
      <c r="K24" s="166"/>
      <c r="L24" s="166"/>
      <c r="M24" s="166"/>
      <c r="N24" s="166"/>
      <c r="O24" s="166"/>
      <c r="P24" s="166"/>
      <c r="Q24" s="166"/>
    </row>
  </sheetData>
  <mergeCells count="6">
    <mergeCell ref="B23:M23"/>
    <mergeCell ref="C6:D6"/>
    <mergeCell ref="L6:N6"/>
    <mergeCell ref="P6:Q6"/>
    <mergeCell ref="F6:G6"/>
    <mergeCell ref="I6:J6"/>
  </mergeCells>
  <printOptions/>
  <pageMargins left="0.75" right="0.75" top="1" bottom="1" header="0.5" footer="0.5"/>
  <pageSetup fitToHeight="1" fitToWidth="1" horizontalDpi="600" verticalDpi="600" orientation="landscape" paperSize="9" scale="80"/>
</worksheet>
</file>

<file path=xl/worksheets/sheet15.xml><?xml version="1.0" encoding="utf-8"?>
<worksheet xmlns="http://schemas.openxmlformats.org/spreadsheetml/2006/main" xmlns:r="http://schemas.openxmlformats.org/officeDocument/2006/relationships">
  <sheetPr>
    <pageSetUpPr fitToPage="1"/>
  </sheetPr>
  <dimension ref="A1:O198"/>
  <sheetViews>
    <sheetView workbookViewId="0" topLeftCell="A1">
      <selection activeCell="B4" sqref="B4"/>
    </sheetView>
  </sheetViews>
  <sheetFormatPr defaultColWidth="8.8515625" defaultRowHeight="12.75"/>
  <cols>
    <col min="1" max="1" width="4.00390625" style="0" customWidth="1"/>
    <col min="2" max="2" width="59.140625" style="0" customWidth="1"/>
    <col min="3" max="3" width="2.7109375" style="0" customWidth="1"/>
    <col min="4" max="4" width="10.421875" style="292" bestFit="1" customWidth="1"/>
    <col min="5" max="5" width="9.8515625" style="292" bestFit="1" customWidth="1"/>
    <col min="6" max="6" width="10.421875" style="292" bestFit="1" customWidth="1"/>
    <col min="7" max="7" width="12.421875" style="325" customWidth="1"/>
    <col min="8" max="8" width="3.28125" style="292" customWidth="1"/>
    <col min="9" max="9" width="10.140625" style="292" bestFit="1" customWidth="1"/>
    <col min="10" max="11" width="9.8515625" style="292" bestFit="1" customWidth="1"/>
    <col min="12" max="12" width="13.421875" style="0" customWidth="1"/>
  </cols>
  <sheetData>
    <row r="1" spans="1:15" ht="12">
      <c r="A1" s="1"/>
      <c r="B1" s="4"/>
      <c r="O1" s="17"/>
    </row>
    <row r="2" spans="1:15" ht="16.5">
      <c r="A2" s="1"/>
      <c r="B2" s="2" t="s">
        <v>201</v>
      </c>
      <c r="O2" s="17"/>
    </row>
    <row r="3" spans="1:15" ht="15">
      <c r="A3" s="1"/>
      <c r="B3" s="18" t="s">
        <v>16</v>
      </c>
      <c r="O3" s="17"/>
    </row>
    <row r="4" spans="2:15" ht="12">
      <c r="B4" t="s">
        <v>336</v>
      </c>
      <c r="O4" s="17"/>
    </row>
    <row r="6" spans="2:14" s="170" customFormat="1" ht="12">
      <c r="B6" s="242"/>
      <c r="C6" s="243"/>
      <c r="D6" s="397"/>
      <c r="E6" s="397"/>
      <c r="F6" s="397"/>
      <c r="G6" s="416"/>
      <c r="H6" s="397"/>
      <c r="I6" s="397"/>
      <c r="J6" s="397"/>
      <c r="K6" s="397"/>
      <c r="L6" s="327"/>
      <c r="N6" s="328"/>
    </row>
    <row r="7" spans="4:14" s="318" customFormat="1" ht="12">
      <c r="D7" s="537" t="s">
        <v>15</v>
      </c>
      <c r="E7" s="537"/>
      <c r="F7" s="537"/>
      <c r="G7" s="537"/>
      <c r="H7" s="398"/>
      <c r="I7" s="536" t="s">
        <v>86</v>
      </c>
      <c r="J7" s="536"/>
      <c r="K7" s="536"/>
      <c r="L7" s="536"/>
      <c r="N7" s="329"/>
    </row>
    <row r="8" spans="2:14" s="170" customFormat="1" ht="12">
      <c r="B8" s="245"/>
      <c r="C8" s="246"/>
      <c r="D8" s="398"/>
      <c r="E8" s="398"/>
      <c r="F8" s="398"/>
      <c r="G8" s="417"/>
      <c r="H8" s="398"/>
      <c r="I8" s="398"/>
      <c r="J8" s="398"/>
      <c r="K8" s="398"/>
      <c r="L8" s="244"/>
      <c r="N8" s="328"/>
    </row>
    <row r="9" spans="2:14" s="170" customFormat="1" ht="12">
      <c r="B9" s="247"/>
      <c r="C9" s="248"/>
      <c r="D9" s="397"/>
      <c r="E9" s="399"/>
      <c r="F9" s="399"/>
      <c r="G9" s="418" t="s">
        <v>139</v>
      </c>
      <c r="H9" s="399"/>
      <c r="I9" s="401"/>
      <c r="J9" s="400"/>
      <c r="K9" s="400"/>
      <c r="L9" s="249" t="s">
        <v>139</v>
      </c>
      <c r="N9" s="328"/>
    </row>
    <row r="10" spans="2:14" s="170" customFormat="1" ht="12">
      <c r="B10" s="250" t="s">
        <v>85</v>
      </c>
      <c r="C10" s="251"/>
      <c r="D10" s="402" t="s">
        <v>221</v>
      </c>
      <c r="E10" s="402" t="s">
        <v>225</v>
      </c>
      <c r="F10" s="402" t="s">
        <v>226</v>
      </c>
      <c r="G10" s="419" t="s">
        <v>109</v>
      </c>
      <c r="H10" s="399"/>
      <c r="I10" s="402" t="s">
        <v>221</v>
      </c>
      <c r="J10" s="402" t="s">
        <v>225</v>
      </c>
      <c r="K10" s="402" t="s">
        <v>226</v>
      </c>
      <c r="L10" s="252" t="s">
        <v>109</v>
      </c>
      <c r="N10" s="328"/>
    </row>
    <row r="11" spans="2:14" s="170" customFormat="1" ht="12">
      <c r="B11" s="330"/>
      <c r="C11" s="242"/>
      <c r="D11" s="397"/>
      <c r="E11" s="397"/>
      <c r="F11" s="397"/>
      <c r="G11" s="416"/>
      <c r="H11" s="397"/>
      <c r="I11" s="384"/>
      <c r="J11" s="384"/>
      <c r="K11" s="384"/>
      <c r="L11" s="331"/>
      <c r="N11" s="328"/>
    </row>
    <row r="12" spans="1:11" s="170" customFormat="1" ht="12">
      <c r="A12" s="9"/>
      <c r="B12" s="10" t="s">
        <v>338</v>
      </c>
      <c r="D12" s="403"/>
      <c r="E12" s="403"/>
      <c r="F12" s="403"/>
      <c r="G12" s="420"/>
      <c r="H12" s="403"/>
      <c r="I12" s="403"/>
      <c r="J12" s="403"/>
      <c r="K12" s="403"/>
    </row>
    <row r="13" spans="1:12" ht="12">
      <c r="A13" s="9"/>
      <c r="B13" s="11" t="s">
        <v>339</v>
      </c>
      <c r="D13" s="480">
        <v>8800</v>
      </c>
      <c r="E13" s="480">
        <v>2950</v>
      </c>
      <c r="F13" s="480">
        <v>5850</v>
      </c>
      <c r="G13" s="407">
        <v>66.44318181818181</v>
      </c>
      <c r="H13" s="3"/>
      <c r="I13" s="480">
        <v>70</v>
      </c>
      <c r="J13" s="480">
        <v>50</v>
      </c>
      <c r="K13" s="480">
        <v>20</v>
      </c>
      <c r="L13" s="407">
        <v>32.857142857142854</v>
      </c>
    </row>
    <row r="14" spans="1:12" ht="12">
      <c r="A14" s="9"/>
      <c r="B14" s="11" t="s">
        <v>163</v>
      </c>
      <c r="D14" s="480">
        <v>40</v>
      </c>
      <c r="E14" s="480">
        <v>20</v>
      </c>
      <c r="F14" s="480">
        <v>20</v>
      </c>
      <c r="G14" s="407">
        <v>53.65853658536586</v>
      </c>
      <c r="H14" s="3"/>
      <c r="I14" s="480" t="s">
        <v>92</v>
      </c>
      <c r="J14" s="480" t="s">
        <v>92</v>
      </c>
      <c r="K14" s="480">
        <v>0</v>
      </c>
      <c r="L14" s="407">
        <v>0</v>
      </c>
    </row>
    <row r="15" spans="1:12" ht="12">
      <c r="A15" s="9"/>
      <c r="B15" s="11" t="s">
        <v>340</v>
      </c>
      <c r="D15" s="480">
        <v>40</v>
      </c>
      <c r="E15" s="480">
        <v>20</v>
      </c>
      <c r="F15" s="480">
        <v>20</v>
      </c>
      <c r="G15" s="407">
        <v>55.81395348837209</v>
      </c>
      <c r="H15" s="3"/>
      <c r="I15" s="480">
        <v>10</v>
      </c>
      <c r="J15" s="480" t="s">
        <v>92</v>
      </c>
      <c r="K15" s="480" t="s">
        <v>92</v>
      </c>
      <c r="L15" s="480" t="s">
        <v>92</v>
      </c>
    </row>
    <row r="16" spans="1:12" ht="12">
      <c r="A16" s="9"/>
      <c r="B16" s="11" t="s">
        <v>341</v>
      </c>
      <c r="D16" s="480">
        <v>320</v>
      </c>
      <c r="E16" s="480">
        <v>180</v>
      </c>
      <c r="F16" s="480">
        <v>140</v>
      </c>
      <c r="G16" s="407">
        <v>42.94670846394985</v>
      </c>
      <c r="H16" s="3"/>
      <c r="I16" s="480">
        <v>10</v>
      </c>
      <c r="J16" s="480">
        <v>10</v>
      </c>
      <c r="K16" s="480" t="s">
        <v>92</v>
      </c>
      <c r="L16" s="480" t="s">
        <v>92</v>
      </c>
    </row>
    <row r="17" spans="1:12" ht="12">
      <c r="A17" s="9"/>
      <c r="B17" s="11" t="s">
        <v>342</v>
      </c>
      <c r="D17" s="480">
        <v>670</v>
      </c>
      <c r="E17" s="480">
        <v>270</v>
      </c>
      <c r="F17" s="480">
        <v>400</v>
      </c>
      <c r="G17" s="407">
        <v>59.253731343283576</v>
      </c>
      <c r="H17" s="3"/>
      <c r="I17" s="480">
        <v>60</v>
      </c>
      <c r="J17" s="480">
        <v>40</v>
      </c>
      <c r="K17" s="480">
        <v>30</v>
      </c>
      <c r="L17" s="407">
        <v>40.32258064516129</v>
      </c>
    </row>
    <row r="18" spans="1:12" ht="12">
      <c r="A18" s="9"/>
      <c r="B18" s="11"/>
      <c r="D18" s="482"/>
      <c r="E18" s="482"/>
      <c r="F18" s="482"/>
      <c r="G18" s="147"/>
      <c r="H18" s="3"/>
      <c r="I18" s="482"/>
      <c r="J18" s="482"/>
      <c r="K18" s="482"/>
      <c r="L18" s="147"/>
    </row>
    <row r="19" spans="1:12" ht="12">
      <c r="A19" s="9"/>
      <c r="B19" s="10" t="s">
        <v>343</v>
      </c>
      <c r="D19" s="482"/>
      <c r="E19" s="482"/>
      <c r="F19" s="482"/>
      <c r="G19" s="147"/>
      <c r="H19" s="3"/>
      <c r="I19" s="482"/>
      <c r="J19" s="482"/>
      <c r="K19" s="482"/>
      <c r="L19" s="147"/>
    </row>
    <row r="20" spans="1:12" ht="12">
      <c r="A20" s="9"/>
      <c r="B20" s="11" t="s">
        <v>175</v>
      </c>
      <c r="D20" s="480">
        <v>1630</v>
      </c>
      <c r="E20" s="480">
        <v>790</v>
      </c>
      <c r="F20" s="480">
        <v>840</v>
      </c>
      <c r="G20" s="407">
        <v>51.686082158185165</v>
      </c>
      <c r="H20" s="3"/>
      <c r="I20" s="480">
        <v>160</v>
      </c>
      <c r="J20" s="480">
        <v>110</v>
      </c>
      <c r="K20" s="480">
        <v>50</v>
      </c>
      <c r="L20" s="407">
        <v>32.91925465838509</v>
      </c>
    </row>
    <row r="21" spans="1:12" ht="12">
      <c r="A21" s="9"/>
      <c r="B21" s="11" t="s">
        <v>344</v>
      </c>
      <c r="D21" s="480">
        <v>650</v>
      </c>
      <c r="E21" s="480">
        <v>310</v>
      </c>
      <c r="F21" s="480">
        <v>350</v>
      </c>
      <c r="G21" s="407">
        <v>53.149001536098304</v>
      </c>
      <c r="H21" s="3"/>
      <c r="I21" s="480">
        <v>10</v>
      </c>
      <c r="J21" s="480">
        <v>10</v>
      </c>
      <c r="K21" s="480" t="s">
        <v>92</v>
      </c>
      <c r="L21" s="480" t="s">
        <v>92</v>
      </c>
    </row>
    <row r="22" spans="1:12" ht="12">
      <c r="A22" s="9"/>
      <c r="B22" s="11" t="s">
        <v>345</v>
      </c>
      <c r="D22" s="480">
        <v>80</v>
      </c>
      <c r="E22" s="480">
        <v>40</v>
      </c>
      <c r="F22" s="480">
        <v>40</v>
      </c>
      <c r="G22" s="407">
        <v>47.368421052631575</v>
      </c>
      <c r="H22" s="3"/>
      <c r="I22" s="480" t="s">
        <v>92</v>
      </c>
      <c r="J22" s="480" t="s">
        <v>92</v>
      </c>
      <c r="K22" s="480" t="s">
        <v>92</v>
      </c>
      <c r="L22" s="480" t="s">
        <v>92</v>
      </c>
    </row>
    <row r="23" spans="1:12" ht="12">
      <c r="A23" s="9"/>
      <c r="B23" s="11" t="s">
        <v>346</v>
      </c>
      <c r="D23" s="480">
        <v>80</v>
      </c>
      <c r="E23" s="480">
        <v>50</v>
      </c>
      <c r="F23" s="480">
        <v>30</v>
      </c>
      <c r="G23" s="407">
        <v>41.77215189873418</v>
      </c>
      <c r="H23" s="3"/>
      <c r="I23" s="480">
        <v>60</v>
      </c>
      <c r="J23" s="480">
        <v>30</v>
      </c>
      <c r="K23" s="480">
        <v>20</v>
      </c>
      <c r="L23" s="407">
        <v>41.37931034482759</v>
      </c>
    </row>
    <row r="24" spans="1:12" ht="12">
      <c r="A24" s="9"/>
      <c r="B24" s="4"/>
      <c r="D24" s="482"/>
      <c r="E24" s="482"/>
      <c r="F24" s="482"/>
      <c r="G24" s="147"/>
      <c r="H24" s="3"/>
      <c r="I24" s="482"/>
      <c r="J24" s="482"/>
      <c r="K24" s="482"/>
      <c r="L24" s="147"/>
    </row>
    <row r="25" spans="1:12" ht="12">
      <c r="A25" s="9"/>
      <c r="B25" s="10" t="s">
        <v>347</v>
      </c>
      <c r="D25" s="482"/>
      <c r="E25" s="482"/>
      <c r="F25" s="482"/>
      <c r="G25" s="147"/>
      <c r="H25" s="3"/>
      <c r="I25" s="482"/>
      <c r="J25" s="482"/>
      <c r="K25" s="482"/>
      <c r="L25" s="147"/>
    </row>
    <row r="26" spans="1:12" ht="12">
      <c r="A26" s="9"/>
      <c r="B26" s="11" t="s">
        <v>347</v>
      </c>
      <c r="D26" s="480">
        <v>1090</v>
      </c>
      <c r="E26" s="480">
        <v>600</v>
      </c>
      <c r="F26" s="480">
        <v>480</v>
      </c>
      <c r="G26" s="407">
        <v>44.56721915285451</v>
      </c>
      <c r="H26" s="3"/>
      <c r="I26" s="480">
        <v>110</v>
      </c>
      <c r="J26" s="480">
        <v>70</v>
      </c>
      <c r="K26" s="480">
        <v>40</v>
      </c>
      <c r="L26" s="407">
        <v>36.11111111111111</v>
      </c>
    </row>
    <row r="27" spans="1:12" ht="12">
      <c r="A27" s="9"/>
      <c r="B27" s="11"/>
      <c r="D27" s="482"/>
      <c r="E27" s="482"/>
      <c r="F27" s="482"/>
      <c r="G27" s="147"/>
      <c r="H27" s="3"/>
      <c r="I27" s="482"/>
      <c r="J27" s="482"/>
      <c r="K27" s="482"/>
      <c r="L27" s="147"/>
    </row>
    <row r="28" spans="1:12" ht="12">
      <c r="A28" s="9"/>
      <c r="B28" s="10" t="s">
        <v>348</v>
      </c>
      <c r="D28" s="482"/>
      <c r="E28" s="482"/>
      <c r="F28" s="482"/>
      <c r="G28" s="147"/>
      <c r="H28" s="3"/>
      <c r="I28" s="482"/>
      <c r="J28" s="482"/>
      <c r="K28" s="482"/>
      <c r="L28" s="147"/>
    </row>
    <row r="29" spans="1:12" ht="12">
      <c r="A29" s="9"/>
      <c r="B29" s="11" t="s">
        <v>349</v>
      </c>
      <c r="D29" s="480">
        <v>70</v>
      </c>
      <c r="E29" s="480">
        <v>50</v>
      </c>
      <c r="F29" s="480">
        <v>20</v>
      </c>
      <c r="G29" s="407">
        <v>28.767123287671232</v>
      </c>
      <c r="H29" s="3"/>
      <c r="I29" s="480" t="s">
        <v>92</v>
      </c>
      <c r="J29" s="480" t="s">
        <v>92</v>
      </c>
      <c r="K29" s="480" t="s">
        <v>92</v>
      </c>
      <c r="L29" s="480" t="s">
        <v>92</v>
      </c>
    </row>
    <row r="30" spans="1:12" ht="12">
      <c r="A30" s="9"/>
      <c r="B30" s="11" t="s">
        <v>350</v>
      </c>
      <c r="D30" s="480">
        <v>100</v>
      </c>
      <c r="E30" s="480">
        <v>70</v>
      </c>
      <c r="F30" s="480">
        <v>30</v>
      </c>
      <c r="G30" s="407">
        <v>29.896907216494846</v>
      </c>
      <c r="H30" s="3"/>
      <c r="I30" s="480">
        <v>10</v>
      </c>
      <c r="J30" s="480">
        <v>10</v>
      </c>
      <c r="K30" s="480">
        <v>0</v>
      </c>
      <c r="L30" s="407">
        <v>0</v>
      </c>
    </row>
    <row r="31" spans="1:12" ht="12">
      <c r="A31" s="9"/>
      <c r="B31" s="11" t="s">
        <v>351</v>
      </c>
      <c r="D31" s="480">
        <v>130</v>
      </c>
      <c r="E31" s="480">
        <v>60</v>
      </c>
      <c r="F31" s="480">
        <v>70</v>
      </c>
      <c r="G31" s="407">
        <v>51.93798449612403</v>
      </c>
      <c r="H31" s="3"/>
      <c r="I31" s="480">
        <v>10</v>
      </c>
      <c r="J31" s="480">
        <v>10</v>
      </c>
      <c r="K31" s="480" t="s">
        <v>92</v>
      </c>
      <c r="L31" s="480" t="s">
        <v>92</v>
      </c>
    </row>
    <row r="32" spans="1:12" ht="12">
      <c r="A32" s="9"/>
      <c r="B32" s="11" t="s">
        <v>352</v>
      </c>
      <c r="D32" s="480">
        <v>340</v>
      </c>
      <c r="E32" s="480">
        <v>200</v>
      </c>
      <c r="F32" s="480">
        <v>140</v>
      </c>
      <c r="G32" s="407">
        <v>41.00294985250738</v>
      </c>
      <c r="H32" s="3"/>
      <c r="I32" s="480">
        <v>20</v>
      </c>
      <c r="J32" s="480">
        <v>20</v>
      </c>
      <c r="K32" s="480">
        <v>10</v>
      </c>
      <c r="L32" s="407">
        <v>26.08695652173913</v>
      </c>
    </row>
    <row r="33" spans="1:12" ht="12">
      <c r="A33" s="9"/>
      <c r="B33" s="11" t="s">
        <v>176</v>
      </c>
      <c r="D33" s="480">
        <v>270</v>
      </c>
      <c r="E33" s="480">
        <v>140</v>
      </c>
      <c r="F33" s="480">
        <v>130</v>
      </c>
      <c r="G33" s="407">
        <v>48.54014598540146</v>
      </c>
      <c r="H33" s="3"/>
      <c r="I33" s="480">
        <v>10</v>
      </c>
      <c r="J33" s="480" t="s">
        <v>92</v>
      </c>
      <c r="K33" s="480" t="s">
        <v>92</v>
      </c>
      <c r="L33" s="480" t="s">
        <v>92</v>
      </c>
    </row>
    <row r="34" spans="1:12" ht="12">
      <c r="A34" s="9"/>
      <c r="B34" s="11" t="s">
        <v>195</v>
      </c>
      <c r="D34" s="480">
        <v>3430</v>
      </c>
      <c r="E34" s="480">
        <v>1380</v>
      </c>
      <c r="F34" s="480">
        <v>2050</v>
      </c>
      <c r="G34" s="407">
        <v>59.760723665013124</v>
      </c>
      <c r="H34" s="3"/>
      <c r="I34" s="480">
        <v>50</v>
      </c>
      <c r="J34" s="480">
        <v>40</v>
      </c>
      <c r="K34" s="480">
        <v>10</v>
      </c>
      <c r="L34" s="407">
        <v>22.448979591836736</v>
      </c>
    </row>
    <row r="35" spans="1:12" ht="12">
      <c r="A35" s="9"/>
      <c r="B35" s="11" t="s">
        <v>353</v>
      </c>
      <c r="D35" s="480">
        <v>720</v>
      </c>
      <c r="E35" s="480">
        <v>570</v>
      </c>
      <c r="F35" s="480">
        <v>150</v>
      </c>
      <c r="G35" s="407">
        <v>20.555555555555554</v>
      </c>
      <c r="H35" s="3"/>
      <c r="I35" s="480">
        <v>0</v>
      </c>
      <c r="J35" s="480">
        <v>0</v>
      </c>
      <c r="K35" s="480">
        <v>0</v>
      </c>
      <c r="L35" s="407">
        <v>0</v>
      </c>
    </row>
    <row r="36" spans="1:12" ht="12">
      <c r="A36" s="1"/>
      <c r="B36" s="4"/>
      <c r="D36" s="482"/>
      <c r="E36" s="482"/>
      <c r="F36" s="482"/>
      <c r="G36" s="147"/>
      <c r="H36" s="3"/>
      <c r="I36" s="482"/>
      <c r="J36" s="482"/>
      <c r="K36" s="482"/>
      <c r="L36" s="147"/>
    </row>
    <row r="37" spans="1:12" ht="12">
      <c r="A37" s="9"/>
      <c r="B37" s="10" t="s">
        <v>278</v>
      </c>
      <c r="D37" s="482"/>
      <c r="E37" s="482"/>
      <c r="F37" s="482"/>
      <c r="G37" s="147"/>
      <c r="H37" s="3"/>
      <c r="I37" s="482"/>
      <c r="J37" s="482"/>
      <c r="K37" s="482"/>
      <c r="L37" s="147"/>
    </row>
    <row r="38" spans="1:12" s="289" customFormat="1" ht="12">
      <c r="A38" s="287"/>
      <c r="B38" s="291" t="s">
        <v>168</v>
      </c>
      <c r="D38" s="483">
        <v>77530</v>
      </c>
      <c r="E38" s="483">
        <v>30010</v>
      </c>
      <c r="F38" s="483">
        <v>47520</v>
      </c>
      <c r="G38" s="407">
        <v>61.288824682695285</v>
      </c>
      <c r="H38" s="288"/>
      <c r="I38" s="483">
        <v>290</v>
      </c>
      <c r="J38" s="483">
        <v>210</v>
      </c>
      <c r="K38" s="483">
        <v>80</v>
      </c>
      <c r="L38" s="407">
        <v>28.2312925170068</v>
      </c>
    </row>
    <row r="39" spans="1:12" ht="12">
      <c r="A39" s="287"/>
      <c r="B39" s="291" t="s">
        <v>169</v>
      </c>
      <c r="D39" s="483">
        <v>21880</v>
      </c>
      <c r="E39" s="483">
        <v>11720</v>
      </c>
      <c r="F39" s="483">
        <v>10160</v>
      </c>
      <c r="G39" s="407">
        <v>46.41681901279707</v>
      </c>
      <c r="H39" s="288"/>
      <c r="I39" s="483">
        <v>100</v>
      </c>
      <c r="J39" s="483">
        <v>70</v>
      </c>
      <c r="K39" s="483">
        <v>30</v>
      </c>
      <c r="L39" s="407">
        <v>28.57142857142857</v>
      </c>
    </row>
    <row r="40" spans="1:12" ht="12">
      <c r="A40" s="9"/>
      <c r="B40" s="290" t="s">
        <v>278</v>
      </c>
      <c r="D40" s="480">
        <v>99410</v>
      </c>
      <c r="E40" s="480">
        <v>41740</v>
      </c>
      <c r="F40" s="480">
        <v>57670</v>
      </c>
      <c r="G40" s="407">
        <v>58.015451472718496</v>
      </c>
      <c r="H40" s="3"/>
      <c r="I40" s="480">
        <v>390</v>
      </c>
      <c r="J40" s="480">
        <v>280</v>
      </c>
      <c r="K40" s="480">
        <v>110</v>
      </c>
      <c r="L40" s="407">
        <v>28.316326530612244</v>
      </c>
    </row>
    <row r="41" spans="1:12" ht="12">
      <c r="A41" s="9"/>
      <c r="B41" s="11" t="s">
        <v>279</v>
      </c>
      <c r="D41" s="480">
        <v>4700</v>
      </c>
      <c r="E41" s="480">
        <v>2420</v>
      </c>
      <c r="F41" s="480">
        <v>2280</v>
      </c>
      <c r="G41" s="407">
        <v>48.511271799234365</v>
      </c>
      <c r="H41" s="3"/>
      <c r="I41" s="480">
        <v>10</v>
      </c>
      <c r="J41" s="480">
        <v>10</v>
      </c>
      <c r="K41" s="480" t="s">
        <v>92</v>
      </c>
      <c r="L41" s="480" t="s">
        <v>92</v>
      </c>
    </row>
    <row r="42" spans="1:12" ht="12">
      <c r="A42" s="1"/>
      <c r="B42" s="4"/>
      <c r="D42" s="482"/>
      <c r="E42" s="482"/>
      <c r="F42" s="482"/>
      <c r="G42" s="147"/>
      <c r="H42" s="3"/>
      <c r="I42" s="482"/>
      <c r="J42" s="482"/>
      <c r="K42" s="482"/>
      <c r="L42" s="147"/>
    </row>
    <row r="43" spans="1:12" ht="12">
      <c r="A43" s="9"/>
      <c r="B43" s="10" t="s">
        <v>354</v>
      </c>
      <c r="D43" s="482"/>
      <c r="E43" s="482"/>
      <c r="F43" s="482"/>
      <c r="G43" s="147"/>
      <c r="H43" s="3"/>
      <c r="I43" s="482"/>
      <c r="J43" s="482"/>
      <c r="K43" s="482"/>
      <c r="L43" s="147"/>
    </row>
    <row r="44" spans="1:12" ht="12">
      <c r="A44" s="9"/>
      <c r="B44" s="11" t="s">
        <v>355</v>
      </c>
      <c r="D44" s="480">
        <v>540</v>
      </c>
      <c r="E44" s="480">
        <v>240</v>
      </c>
      <c r="F44" s="480">
        <v>300</v>
      </c>
      <c r="G44" s="407">
        <v>55.637707948244</v>
      </c>
      <c r="H44" s="3"/>
      <c r="I44" s="480">
        <v>10</v>
      </c>
      <c r="J44" s="480">
        <v>10</v>
      </c>
      <c r="K44" s="480">
        <v>10</v>
      </c>
      <c r="L44" s="407">
        <v>41.66666666666667</v>
      </c>
    </row>
    <row r="45" spans="1:12" ht="12">
      <c r="A45" s="9"/>
      <c r="B45" s="11"/>
      <c r="D45" s="482"/>
      <c r="E45" s="482"/>
      <c r="F45" s="482"/>
      <c r="G45" s="147"/>
      <c r="H45" s="3"/>
      <c r="I45" s="482"/>
      <c r="J45" s="482"/>
      <c r="K45" s="482"/>
      <c r="L45" s="147"/>
    </row>
    <row r="46" spans="1:12" ht="12">
      <c r="A46" s="9"/>
      <c r="B46" s="10" t="s">
        <v>356</v>
      </c>
      <c r="D46" s="482"/>
      <c r="E46" s="482"/>
      <c r="F46" s="482"/>
      <c r="G46" s="147"/>
      <c r="H46" s="3"/>
      <c r="I46" s="482"/>
      <c r="J46" s="482"/>
      <c r="K46" s="482"/>
      <c r="L46" s="147"/>
    </row>
    <row r="47" spans="1:12" ht="12">
      <c r="A47" s="9"/>
      <c r="B47" s="11" t="s">
        <v>177</v>
      </c>
      <c r="D47" s="480">
        <v>3330</v>
      </c>
      <c r="E47" s="480">
        <v>1680</v>
      </c>
      <c r="F47" s="480">
        <v>1650</v>
      </c>
      <c r="G47" s="407">
        <v>49.48918269230769</v>
      </c>
      <c r="H47" s="3"/>
      <c r="I47" s="480">
        <v>170</v>
      </c>
      <c r="J47" s="480">
        <v>100</v>
      </c>
      <c r="K47" s="480">
        <v>70</v>
      </c>
      <c r="L47" s="407">
        <v>40.229885057471265</v>
      </c>
    </row>
    <row r="48" spans="1:12" ht="12">
      <c r="A48" s="9"/>
      <c r="B48" s="11" t="s">
        <v>357</v>
      </c>
      <c r="D48" s="480">
        <v>210</v>
      </c>
      <c r="E48" s="480">
        <v>120</v>
      </c>
      <c r="F48" s="480">
        <v>90</v>
      </c>
      <c r="G48" s="407">
        <v>42.99516908212561</v>
      </c>
      <c r="H48" s="3"/>
      <c r="I48" s="480" t="s">
        <v>92</v>
      </c>
      <c r="J48" s="480">
        <v>0</v>
      </c>
      <c r="K48" s="480" t="s">
        <v>92</v>
      </c>
      <c r="L48" s="480" t="s">
        <v>92</v>
      </c>
    </row>
    <row r="49" spans="1:12" ht="12">
      <c r="A49" s="9"/>
      <c r="B49" s="11" t="s">
        <v>358</v>
      </c>
      <c r="D49" s="480">
        <v>1440</v>
      </c>
      <c r="E49" s="480">
        <v>1040</v>
      </c>
      <c r="F49" s="480">
        <v>400</v>
      </c>
      <c r="G49" s="407">
        <v>27.650727650727653</v>
      </c>
      <c r="H49" s="3"/>
      <c r="I49" s="480">
        <v>10</v>
      </c>
      <c r="J49" s="480">
        <v>10</v>
      </c>
      <c r="K49" s="480" t="s">
        <v>92</v>
      </c>
      <c r="L49" s="480" t="s">
        <v>92</v>
      </c>
    </row>
    <row r="50" spans="1:12" ht="12">
      <c r="A50" s="9"/>
      <c r="B50" s="11" t="s">
        <v>359</v>
      </c>
      <c r="D50" s="480">
        <v>780</v>
      </c>
      <c r="E50" s="480">
        <v>470</v>
      </c>
      <c r="F50" s="480">
        <v>310</v>
      </c>
      <c r="G50" s="407">
        <v>39.2811296534018</v>
      </c>
      <c r="H50" s="3"/>
      <c r="I50" s="480" t="s">
        <v>92</v>
      </c>
      <c r="J50" s="480" t="s">
        <v>92</v>
      </c>
      <c r="K50" s="480" t="s">
        <v>92</v>
      </c>
      <c r="L50" s="480" t="s">
        <v>92</v>
      </c>
    </row>
    <row r="51" spans="1:12" ht="12">
      <c r="A51" s="9"/>
      <c r="B51" s="11" t="s">
        <v>360</v>
      </c>
      <c r="D51" s="480">
        <v>50</v>
      </c>
      <c r="E51" s="480">
        <v>30</v>
      </c>
      <c r="F51" s="480">
        <v>20</v>
      </c>
      <c r="G51" s="407">
        <v>47.05882352941176</v>
      </c>
      <c r="H51" s="3"/>
      <c r="I51" s="480" t="s">
        <v>92</v>
      </c>
      <c r="J51" s="480" t="s">
        <v>92</v>
      </c>
      <c r="K51" s="480">
        <v>0</v>
      </c>
      <c r="L51" s="415">
        <v>0</v>
      </c>
    </row>
    <row r="52" spans="1:12" ht="12">
      <c r="A52" s="9"/>
      <c r="B52" s="11"/>
      <c r="D52" s="482"/>
      <c r="E52" s="482"/>
      <c r="F52" s="482"/>
      <c r="G52" s="147"/>
      <c r="H52" s="3"/>
      <c r="I52" s="482"/>
      <c r="J52" s="482"/>
      <c r="K52" s="482"/>
      <c r="L52" s="147"/>
    </row>
    <row r="53" spans="1:12" ht="12">
      <c r="A53" s="9"/>
      <c r="B53" s="10" t="s">
        <v>196</v>
      </c>
      <c r="D53" s="482"/>
      <c r="E53" s="482"/>
      <c r="F53" s="482"/>
      <c r="G53" s="147"/>
      <c r="H53" s="3"/>
      <c r="I53" s="482"/>
      <c r="J53" s="482"/>
      <c r="K53" s="482"/>
      <c r="L53" s="147"/>
    </row>
    <row r="54" spans="1:12" ht="12">
      <c r="A54" s="9"/>
      <c r="B54" s="11" t="s">
        <v>99</v>
      </c>
      <c r="D54" s="480">
        <v>2120</v>
      </c>
      <c r="E54" s="480">
        <v>920</v>
      </c>
      <c r="F54" s="480">
        <v>1190</v>
      </c>
      <c r="G54" s="407">
        <v>56.312056737588655</v>
      </c>
      <c r="H54" s="3"/>
      <c r="I54" s="480">
        <v>80</v>
      </c>
      <c r="J54" s="480">
        <v>50</v>
      </c>
      <c r="K54" s="480">
        <v>30</v>
      </c>
      <c r="L54" s="407">
        <v>42.5</v>
      </c>
    </row>
    <row r="55" spans="1:12" ht="12">
      <c r="A55" s="9"/>
      <c r="B55" s="11" t="s">
        <v>361</v>
      </c>
      <c r="D55" s="480">
        <v>22090</v>
      </c>
      <c r="E55" s="480">
        <v>6770</v>
      </c>
      <c r="F55" s="480">
        <v>15320</v>
      </c>
      <c r="G55" s="407">
        <v>69.34045538907247</v>
      </c>
      <c r="H55" s="3"/>
      <c r="I55" s="487" t="s">
        <v>110</v>
      </c>
      <c r="J55" s="487" t="s">
        <v>110</v>
      </c>
      <c r="K55" s="487" t="s">
        <v>110</v>
      </c>
      <c r="L55" s="486">
        <v>28.78787878787879</v>
      </c>
    </row>
    <row r="56" spans="1:12" ht="12">
      <c r="A56" s="9"/>
      <c r="B56" s="11" t="s">
        <v>362</v>
      </c>
      <c r="D56" s="480">
        <v>8270</v>
      </c>
      <c r="E56" s="480">
        <v>3040</v>
      </c>
      <c r="F56" s="480">
        <v>5230</v>
      </c>
      <c r="G56" s="407">
        <v>63.24827669609384</v>
      </c>
      <c r="H56" s="3"/>
      <c r="I56" s="480">
        <v>30</v>
      </c>
      <c r="J56" s="480">
        <v>20</v>
      </c>
      <c r="K56" s="480">
        <v>10</v>
      </c>
      <c r="L56" s="407">
        <v>30.303030303030305</v>
      </c>
    </row>
    <row r="57" spans="1:12" ht="12">
      <c r="A57" s="9"/>
      <c r="B57" s="11" t="s">
        <v>363</v>
      </c>
      <c r="D57" s="480">
        <v>560</v>
      </c>
      <c r="E57" s="480">
        <v>300</v>
      </c>
      <c r="F57" s="480">
        <v>260</v>
      </c>
      <c r="G57" s="407">
        <v>45.86330935251798</v>
      </c>
      <c r="H57" s="3"/>
      <c r="I57" s="480">
        <v>10</v>
      </c>
      <c r="J57" s="480" t="s">
        <v>92</v>
      </c>
      <c r="K57" s="480" t="s">
        <v>92</v>
      </c>
      <c r="L57" s="480" t="s">
        <v>92</v>
      </c>
    </row>
    <row r="58" spans="1:12" ht="12">
      <c r="A58" s="9"/>
      <c r="B58" s="11" t="s">
        <v>364</v>
      </c>
      <c r="D58" s="480">
        <v>340</v>
      </c>
      <c r="E58" s="480">
        <v>160</v>
      </c>
      <c r="F58" s="480">
        <v>170</v>
      </c>
      <c r="G58" s="407">
        <v>51.64179104477612</v>
      </c>
      <c r="H58" s="3"/>
      <c r="I58" s="480" t="s">
        <v>92</v>
      </c>
      <c r="J58" s="480">
        <v>0</v>
      </c>
      <c r="K58" s="480" t="s">
        <v>92</v>
      </c>
      <c r="L58" s="480" t="s">
        <v>92</v>
      </c>
    </row>
    <row r="59" spans="1:12" ht="12">
      <c r="A59" s="9"/>
      <c r="B59" s="11" t="s">
        <v>365</v>
      </c>
      <c r="D59" s="480">
        <v>2960</v>
      </c>
      <c r="E59" s="480">
        <v>1050</v>
      </c>
      <c r="F59" s="480">
        <v>1920</v>
      </c>
      <c r="G59" s="407">
        <v>64.71978392977718</v>
      </c>
      <c r="H59" s="3"/>
      <c r="I59" s="480">
        <v>10</v>
      </c>
      <c r="J59" s="480">
        <v>10</v>
      </c>
      <c r="K59" s="480" t="s">
        <v>92</v>
      </c>
      <c r="L59" s="480" t="s">
        <v>92</v>
      </c>
    </row>
    <row r="60" spans="1:12" ht="12">
      <c r="A60" s="9"/>
      <c r="B60" s="11" t="s">
        <v>366</v>
      </c>
      <c r="D60" s="480">
        <v>70</v>
      </c>
      <c r="E60" s="480">
        <v>40</v>
      </c>
      <c r="F60" s="480">
        <v>40</v>
      </c>
      <c r="G60" s="407">
        <v>52.702702702702695</v>
      </c>
      <c r="H60" s="3"/>
      <c r="I60" s="480">
        <v>10</v>
      </c>
      <c r="J60" s="480">
        <v>10</v>
      </c>
      <c r="K60" s="480" t="s">
        <v>92</v>
      </c>
      <c r="L60" s="480" t="s">
        <v>92</v>
      </c>
    </row>
    <row r="61" spans="1:12" ht="12">
      <c r="A61" s="9"/>
      <c r="B61" s="11" t="s">
        <v>367</v>
      </c>
      <c r="D61" s="480">
        <v>60</v>
      </c>
      <c r="E61" s="480">
        <v>30</v>
      </c>
      <c r="F61" s="480">
        <v>30</v>
      </c>
      <c r="G61" s="407">
        <v>53.44827586206896</v>
      </c>
      <c r="H61" s="3"/>
      <c r="I61" s="480" t="s">
        <v>92</v>
      </c>
      <c r="J61" s="480" t="s">
        <v>92</v>
      </c>
      <c r="K61" s="480">
        <v>0</v>
      </c>
      <c r="L61" s="415">
        <v>0</v>
      </c>
    </row>
    <row r="62" spans="1:12" ht="12">
      <c r="A62" s="9"/>
      <c r="B62" s="11"/>
      <c r="D62" s="482"/>
      <c r="E62" s="482"/>
      <c r="F62" s="482"/>
      <c r="G62" s="147"/>
      <c r="H62" s="3"/>
      <c r="I62" s="482"/>
      <c r="J62" s="482"/>
      <c r="K62" s="482"/>
      <c r="L62" s="147"/>
    </row>
    <row r="63" spans="1:12" ht="12">
      <c r="A63" s="9"/>
      <c r="B63" s="10" t="s">
        <v>368</v>
      </c>
      <c r="D63" s="482"/>
      <c r="E63" s="482"/>
      <c r="F63" s="482"/>
      <c r="G63" s="147"/>
      <c r="H63" s="3"/>
      <c r="I63" s="482"/>
      <c r="J63" s="482"/>
      <c r="K63" s="482"/>
      <c r="L63" s="147"/>
    </row>
    <row r="64" spans="1:12" ht="12">
      <c r="A64" s="9"/>
      <c r="B64" s="11" t="s">
        <v>197</v>
      </c>
      <c r="D64" s="480">
        <v>550</v>
      </c>
      <c r="E64" s="480">
        <v>290</v>
      </c>
      <c r="F64" s="480">
        <v>270</v>
      </c>
      <c r="G64" s="407">
        <v>47.920433996383366</v>
      </c>
      <c r="H64" s="3"/>
      <c r="I64" s="480">
        <v>30</v>
      </c>
      <c r="J64" s="480">
        <v>20</v>
      </c>
      <c r="K64" s="480">
        <v>10</v>
      </c>
      <c r="L64" s="407">
        <v>28.125</v>
      </c>
    </row>
    <row r="65" spans="1:12" ht="12">
      <c r="A65" s="9"/>
      <c r="B65" s="11" t="s">
        <v>369</v>
      </c>
      <c r="D65" s="480">
        <v>90</v>
      </c>
      <c r="E65" s="480">
        <v>50</v>
      </c>
      <c r="F65" s="480">
        <v>30</v>
      </c>
      <c r="G65" s="407">
        <v>37.2093023255814</v>
      </c>
      <c r="H65" s="3"/>
      <c r="I65" s="480" t="s">
        <v>92</v>
      </c>
      <c r="J65" s="480" t="s">
        <v>92</v>
      </c>
      <c r="K65" s="480">
        <v>0</v>
      </c>
      <c r="L65" s="407">
        <v>0</v>
      </c>
    </row>
    <row r="66" spans="1:12" ht="12">
      <c r="A66" s="9"/>
      <c r="B66" s="11"/>
      <c r="D66" s="482"/>
      <c r="E66" s="482"/>
      <c r="F66" s="482"/>
      <c r="G66" s="147"/>
      <c r="H66" s="3"/>
      <c r="I66" s="482"/>
      <c r="J66" s="482"/>
      <c r="K66" s="482"/>
      <c r="L66" s="147"/>
    </row>
    <row r="67" spans="1:12" ht="12">
      <c r="A67" s="9"/>
      <c r="B67" s="10" t="s">
        <v>370</v>
      </c>
      <c r="D67" s="482"/>
      <c r="E67" s="482"/>
      <c r="F67" s="482"/>
      <c r="G67" s="147"/>
      <c r="H67" s="3"/>
      <c r="I67" s="482"/>
      <c r="J67" s="482"/>
      <c r="K67" s="482"/>
      <c r="L67" s="147"/>
    </row>
    <row r="68" spans="1:12" ht="12">
      <c r="A68" s="9"/>
      <c r="B68" s="11" t="s">
        <v>371</v>
      </c>
      <c r="D68" s="480">
        <v>74040</v>
      </c>
      <c r="E68" s="480">
        <v>46070</v>
      </c>
      <c r="F68" s="480">
        <v>27970</v>
      </c>
      <c r="G68" s="407">
        <v>37.77672722361046</v>
      </c>
      <c r="H68" s="3"/>
      <c r="I68" s="480">
        <v>210</v>
      </c>
      <c r="J68" s="480">
        <v>190</v>
      </c>
      <c r="K68" s="480">
        <v>30</v>
      </c>
      <c r="L68" s="407">
        <v>12.676056338028168</v>
      </c>
    </row>
    <row r="69" spans="1:12" ht="12">
      <c r="A69" s="9"/>
      <c r="B69" s="11" t="s">
        <v>164</v>
      </c>
      <c r="D69" s="480">
        <v>2370</v>
      </c>
      <c r="E69" s="480">
        <v>2270</v>
      </c>
      <c r="F69" s="480">
        <v>100</v>
      </c>
      <c r="G69" s="407">
        <v>4.0928270042194095</v>
      </c>
      <c r="H69" s="3"/>
      <c r="I69" s="487" t="s">
        <v>110</v>
      </c>
      <c r="J69" s="487" t="s">
        <v>110</v>
      </c>
      <c r="K69" s="487" t="s">
        <v>110</v>
      </c>
      <c r="L69" s="487" t="s">
        <v>110</v>
      </c>
    </row>
    <row r="70" spans="1:12" ht="12">
      <c r="A70" s="9"/>
      <c r="B70" s="11" t="s">
        <v>372</v>
      </c>
      <c r="D70" s="480">
        <v>2150</v>
      </c>
      <c r="E70" s="480">
        <v>1900</v>
      </c>
      <c r="F70" s="480">
        <v>250</v>
      </c>
      <c r="G70" s="407">
        <v>11.59217877094972</v>
      </c>
      <c r="H70" s="3"/>
      <c r="I70" s="487" t="s">
        <v>110</v>
      </c>
      <c r="J70" s="487" t="s">
        <v>110</v>
      </c>
      <c r="K70" s="487" t="s">
        <v>110</v>
      </c>
      <c r="L70" s="487" t="s">
        <v>110</v>
      </c>
    </row>
    <row r="71" spans="1:12" ht="12">
      <c r="A71" s="9"/>
      <c r="B71" s="11" t="s">
        <v>373</v>
      </c>
      <c r="D71" s="480">
        <v>2500</v>
      </c>
      <c r="E71" s="480">
        <v>2240</v>
      </c>
      <c r="F71" s="480">
        <v>260</v>
      </c>
      <c r="G71" s="407">
        <v>10.296474358974358</v>
      </c>
      <c r="H71" s="3"/>
      <c r="I71" s="487" t="s">
        <v>110</v>
      </c>
      <c r="J71" s="487" t="s">
        <v>110</v>
      </c>
      <c r="K71" s="487" t="s">
        <v>110</v>
      </c>
      <c r="L71" s="487" t="s">
        <v>110</v>
      </c>
    </row>
    <row r="72" spans="1:12" ht="12">
      <c r="A72" s="9"/>
      <c r="B72" s="11" t="s">
        <v>374</v>
      </c>
      <c r="D72" s="480">
        <v>3390</v>
      </c>
      <c r="E72" s="480">
        <v>2430</v>
      </c>
      <c r="F72" s="480">
        <v>960</v>
      </c>
      <c r="G72" s="407">
        <v>28.297432871053406</v>
      </c>
      <c r="H72" s="3"/>
      <c r="I72" s="487" t="s">
        <v>110</v>
      </c>
      <c r="J72" s="487" t="s">
        <v>110</v>
      </c>
      <c r="K72" s="487" t="s">
        <v>110</v>
      </c>
      <c r="L72" s="487" t="s">
        <v>110</v>
      </c>
    </row>
    <row r="73" spans="1:12" ht="12">
      <c r="A73" s="9"/>
      <c r="B73" s="11" t="s">
        <v>375</v>
      </c>
      <c r="D73" s="480">
        <v>1700</v>
      </c>
      <c r="E73" s="480">
        <v>1320</v>
      </c>
      <c r="F73" s="480">
        <v>370</v>
      </c>
      <c r="G73" s="407">
        <v>21.887905604719766</v>
      </c>
      <c r="H73" s="3"/>
      <c r="I73" s="487" t="s">
        <v>110</v>
      </c>
      <c r="J73" s="487" t="s">
        <v>110</v>
      </c>
      <c r="K73" s="487" t="s">
        <v>110</v>
      </c>
      <c r="L73" s="487" t="s">
        <v>110</v>
      </c>
    </row>
    <row r="74" spans="1:12" ht="12">
      <c r="A74" s="9"/>
      <c r="B74" s="11" t="s">
        <v>376</v>
      </c>
      <c r="D74" s="480">
        <v>970</v>
      </c>
      <c r="E74" s="480">
        <v>650</v>
      </c>
      <c r="F74" s="480">
        <v>320</v>
      </c>
      <c r="G74" s="407">
        <v>32.85420944558521</v>
      </c>
      <c r="H74" s="3"/>
      <c r="I74" s="487" t="s">
        <v>110</v>
      </c>
      <c r="J74" s="487" t="s">
        <v>110</v>
      </c>
      <c r="K74" s="487" t="s">
        <v>110</v>
      </c>
      <c r="L74" s="487" t="s">
        <v>110</v>
      </c>
    </row>
    <row r="75" spans="1:12" ht="12">
      <c r="A75" s="9"/>
      <c r="B75" s="4"/>
      <c r="D75" s="482"/>
      <c r="E75" s="482"/>
      <c r="F75" s="482"/>
      <c r="G75" s="147"/>
      <c r="H75" s="3"/>
      <c r="I75" s="482"/>
      <c r="J75" s="482"/>
      <c r="K75" s="482"/>
      <c r="L75" s="147"/>
    </row>
    <row r="76" spans="1:12" ht="12">
      <c r="A76" s="9"/>
      <c r="B76" s="10" t="s">
        <v>377</v>
      </c>
      <c r="D76" s="482"/>
      <c r="E76" s="482"/>
      <c r="F76" s="482"/>
      <c r="G76" s="147"/>
      <c r="H76" s="3"/>
      <c r="I76" s="482"/>
      <c r="J76" s="482"/>
      <c r="K76" s="482"/>
      <c r="L76" s="147"/>
    </row>
    <row r="77" spans="1:12" ht="12">
      <c r="A77" s="9"/>
      <c r="B77" s="11" t="s">
        <v>198</v>
      </c>
      <c r="D77" s="480">
        <v>4250</v>
      </c>
      <c r="E77" s="480">
        <v>1840</v>
      </c>
      <c r="F77" s="480">
        <v>2410</v>
      </c>
      <c r="G77" s="407">
        <v>56.752941176470586</v>
      </c>
      <c r="H77" s="3"/>
      <c r="I77" s="480">
        <v>160</v>
      </c>
      <c r="J77" s="480">
        <v>90</v>
      </c>
      <c r="K77" s="480">
        <v>70</v>
      </c>
      <c r="L77" s="407">
        <v>42.5</v>
      </c>
    </row>
    <row r="78" spans="1:12" ht="12">
      <c r="A78" s="9"/>
      <c r="B78" s="11"/>
      <c r="D78" s="482"/>
      <c r="E78" s="482"/>
      <c r="F78" s="482"/>
      <c r="G78" s="147"/>
      <c r="H78" s="3"/>
      <c r="I78" s="482"/>
      <c r="J78" s="482"/>
      <c r="K78" s="482"/>
      <c r="L78" s="147"/>
    </row>
    <row r="79" spans="1:12" ht="12">
      <c r="A79" s="9"/>
      <c r="B79" s="10" t="s">
        <v>287</v>
      </c>
      <c r="D79" s="482"/>
      <c r="E79" s="482"/>
      <c r="F79" s="482"/>
      <c r="G79" s="147"/>
      <c r="H79" s="3"/>
      <c r="I79" s="482"/>
      <c r="J79" s="482"/>
      <c r="K79" s="482"/>
      <c r="L79" s="147"/>
    </row>
    <row r="80" spans="1:12" ht="12">
      <c r="A80" s="9"/>
      <c r="B80" s="12" t="s">
        <v>287</v>
      </c>
      <c r="D80" s="480">
        <v>2230</v>
      </c>
      <c r="E80" s="480">
        <v>560</v>
      </c>
      <c r="F80" s="480">
        <v>1660</v>
      </c>
      <c r="G80" s="407">
        <v>74.71935339021104</v>
      </c>
      <c r="H80" s="3"/>
      <c r="I80" s="480">
        <v>20</v>
      </c>
      <c r="J80" s="480">
        <v>10</v>
      </c>
      <c r="K80" s="480">
        <v>10</v>
      </c>
      <c r="L80" s="407">
        <v>47.82608695652174</v>
      </c>
    </row>
    <row r="81" spans="1:12" ht="12">
      <c r="A81" s="9"/>
      <c r="B81" s="4"/>
      <c r="D81" s="482"/>
      <c r="E81" s="482"/>
      <c r="F81" s="482"/>
      <c r="G81" s="147"/>
      <c r="H81" s="3"/>
      <c r="I81" s="482"/>
      <c r="J81" s="482"/>
      <c r="K81" s="482"/>
      <c r="L81" s="147"/>
    </row>
    <row r="82" spans="1:12" ht="12">
      <c r="A82" s="9"/>
      <c r="B82" s="10" t="s">
        <v>378</v>
      </c>
      <c r="D82" s="482"/>
      <c r="E82" s="482"/>
      <c r="F82" s="482"/>
      <c r="G82" s="147"/>
      <c r="H82" s="3"/>
      <c r="I82" s="482"/>
      <c r="J82" s="482"/>
      <c r="K82" s="482"/>
      <c r="L82" s="147"/>
    </row>
    <row r="83" spans="1:12" ht="12">
      <c r="A83" s="9"/>
      <c r="B83" s="11" t="s">
        <v>179</v>
      </c>
      <c r="D83" s="480">
        <v>5320</v>
      </c>
      <c r="E83" s="480">
        <v>2730</v>
      </c>
      <c r="F83" s="480">
        <v>2580</v>
      </c>
      <c r="G83" s="407">
        <v>48.58969537420082</v>
      </c>
      <c r="H83" s="3"/>
      <c r="I83" s="480">
        <v>160</v>
      </c>
      <c r="J83" s="480">
        <v>120</v>
      </c>
      <c r="K83" s="480">
        <v>40</v>
      </c>
      <c r="L83" s="407">
        <v>27.67295597484277</v>
      </c>
    </row>
    <row r="84" spans="1:12" ht="12">
      <c r="A84" s="9"/>
      <c r="B84" s="11" t="s">
        <v>379</v>
      </c>
      <c r="D84" s="480">
        <v>550</v>
      </c>
      <c r="E84" s="480">
        <v>330</v>
      </c>
      <c r="F84" s="480">
        <v>220</v>
      </c>
      <c r="G84" s="407">
        <v>40.29304029304029</v>
      </c>
      <c r="H84" s="3"/>
      <c r="I84" s="480" t="s">
        <v>92</v>
      </c>
      <c r="J84" s="480" t="s">
        <v>92</v>
      </c>
      <c r="K84" s="480">
        <v>0</v>
      </c>
      <c r="L84" s="407">
        <v>0</v>
      </c>
    </row>
    <row r="85" spans="1:12" ht="12">
      <c r="A85" s="9"/>
      <c r="B85" s="11" t="s">
        <v>380</v>
      </c>
      <c r="D85" s="480">
        <v>660</v>
      </c>
      <c r="E85" s="480">
        <v>360</v>
      </c>
      <c r="F85" s="480">
        <v>300</v>
      </c>
      <c r="G85" s="407">
        <v>46.048632218844986</v>
      </c>
      <c r="H85" s="3"/>
      <c r="I85" s="480" t="s">
        <v>92</v>
      </c>
      <c r="J85" s="480" t="s">
        <v>92</v>
      </c>
      <c r="K85" s="480">
        <v>0</v>
      </c>
      <c r="L85" s="407">
        <v>0</v>
      </c>
    </row>
    <row r="86" spans="1:12" ht="12">
      <c r="A86" s="9"/>
      <c r="B86" s="11" t="s">
        <v>381</v>
      </c>
      <c r="D86" s="480">
        <v>20</v>
      </c>
      <c r="E86" s="480">
        <v>10</v>
      </c>
      <c r="F86" s="480">
        <v>10</v>
      </c>
      <c r="G86" s="407">
        <v>43.75</v>
      </c>
      <c r="H86" s="3"/>
      <c r="I86" s="480" t="s">
        <v>92</v>
      </c>
      <c r="J86" s="480" t="s">
        <v>92</v>
      </c>
      <c r="K86" s="480">
        <v>0</v>
      </c>
      <c r="L86" s="407">
        <v>0</v>
      </c>
    </row>
    <row r="87" spans="1:12" ht="12">
      <c r="A87" s="9"/>
      <c r="B87" s="11" t="s">
        <v>382</v>
      </c>
      <c r="D87" s="480">
        <v>160</v>
      </c>
      <c r="E87" s="480">
        <v>100</v>
      </c>
      <c r="F87" s="480">
        <v>50</v>
      </c>
      <c r="G87" s="407">
        <v>33.97435897435898</v>
      </c>
      <c r="H87" s="3"/>
      <c r="I87" s="480" t="s">
        <v>92</v>
      </c>
      <c r="J87" s="480" t="s">
        <v>92</v>
      </c>
      <c r="K87" s="480">
        <v>0</v>
      </c>
      <c r="L87" s="407">
        <v>0</v>
      </c>
    </row>
    <row r="88" spans="1:12" ht="12">
      <c r="A88" s="9"/>
      <c r="B88" s="11" t="s">
        <v>383</v>
      </c>
      <c r="D88" s="480">
        <v>190</v>
      </c>
      <c r="E88" s="480">
        <v>70</v>
      </c>
      <c r="F88" s="480">
        <v>110</v>
      </c>
      <c r="G88" s="407">
        <v>60</v>
      </c>
      <c r="H88" s="3"/>
      <c r="I88" s="480">
        <v>10</v>
      </c>
      <c r="J88" s="480" t="s">
        <v>92</v>
      </c>
      <c r="K88" s="480" t="s">
        <v>92</v>
      </c>
      <c r="L88" s="480" t="s">
        <v>92</v>
      </c>
    </row>
    <row r="89" spans="1:12" ht="12">
      <c r="A89" s="9"/>
      <c r="B89" s="11" t="s">
        <v>384</v>
      </c>
      <c r="D89" s="480">
        <v>190</v>
      </c>
      <c r="E89" s="480">
        <v>100</v>
      </c>
      <c r="F89" s="480">
        <v>90</v>
      </c>
      <c r="G89" s="407">
        <v>46.03174603174603</v>
      </c>
      <c r="H89" s="3"/>
      <c r="I89" s="480" t="s">
        <v>92</v>
      </c>
      <c r="J89" s="480" t="s">
        <v>92</v>
      </c>
      <c r="K89" s="480">
        <v>0</v>
      </c>
      <c r="L89" s="407">
        <v>0</v>
      </c>
    </row>
    <row r="90" spans="1:12" ht="12">
      <c r="A90" s="9"/>
      <c r="B90" s="11" t="s">
        <v>385</v>
      </c>
      <c r="D90" s="480">
        <v>2660</v>
      </c>
      <c r="E90" s="480">
        <v>1230</v>
      </c>
      <c r="F90" s="480">
        <v>1440</v>
      </c>
      <c r="G90" s="407">
        <v>53.961697333834024</v>
      </c>
      <c r="H90" s="3"/>
      <c r="I90" s="480">
        <v>10</v>
      </c>
      <c r="J90" s="480">
        <v>10</v>
      </c>
      <c r="K90" s="480" t="s">
        <v>92</v>
      </c>
      <c r="L90" s="480" t="s">
        <v>92</v>
      </c>
    </row>
    <row r="91" spans="1:12" ht="12">
      <c r="A91" s="9"/>
      <c r="B91" s="11" t="s">
        <v>386</v>
      </c>
      <c r="D91" s="480">
        <v>1400</v>
      </c>
      <c r="E91" s="480">
        <v>590</v>
      </c>
      <c r="F91" s="480">
        <v>810</v>
      </c>
      <c r="G91" s="407">
        <v>58.12455261274159</v>
      </c>
      <c r="H91" s="3"/>
      <c r="I91" s="480">
        <v>10</v>
      </c>
      <c r="J91" s="480">
        <v>10</v>
      </c>
      <c r="K91" s="480" t="s">
        <v>92</v>
      </c>
      <c r="L91" s="480" t="s">
        <v>92</v>
      </c>
    </row>
    <row r="92" spans="1:12" ht="12">
      <c r="A92" s="9"/>
      <c r="B92" s="11" t="s">
        <v>387</v>
      </c>
      <c r="D92" s="480">
        <v>1320</v>
      </c>
      <c r="E92" s="480">
        <v>540</v>
      </c>
      <c r="F92" s="480">
        <v>770</v>
      </c>
      <c r="G92" s="407">
        <v>58.78326996197719</v>
      </c>
      <c r="H92" s="3"/>
      <c r="I92" s="480">
        <v>10</v>
      </c>
      <c r="J92" s="480">
        <v>10</v>
      </c>
      <c r="K92" s="480">
        <v>0</v>
      </c>
      <c r="L92" s="407">
        <v>0</v>
      </c>
    </row>
    <row r="93" spans="1:12" ht="12">
      <c r="A93" s="9"/>
      <c r="B93" s="11" t="s">
        <v>388</v>
      </c>
      <c r="D93" s="480">
        <v>140</v>
      </c>
      <c r="E93" s="480">
        <v>60</v>
      </c>
      <c r="F93" s="480">
        <v>90</v>
      </c>
      <c r="G93" s="407">
        <v>61.53846153846154</v>
      </c>
      <c r="H93" s="3"/>
      <c r="I93" s="480" t="s">
        <v>92</v>
      </c>
      <c r="J93" s="480" t="s">
        <v>92</v>
      </c>
      <c r="K93" s="480">
        <v>0</v>
      </c>
      <c r="L93" s="407">
        <v>0</v>
      </c>
    </row>
    <row r="94" spans="1:12" ht="12">
      <c r="A94" s="9"/>
      <c r="B94" s="4"/>
      <c r="D94" s="482"/>
      <c r="E94" s="482"/>
      <c r="F94" s="482"/>
      <c r="G94" s="147"/>
      <c r="H94" s="3"/>
      <c r="I94" s="482"/>
      <c r="J94" s="482"/>
      <c r="K94" s="482"/>
      <c r="L94" s="147"/>
    </row>
    <row r="95" spans="1:12" ht="12">
      <c r="A95" s="9"/>
      <c r="B95" s="10" t="s">
        <v>389</v>
      </c>
      <c r="D95" s="482"/>
      <c r="E95" s="482"/>
      <c r="F95" s="482"/>
      <c r="G95" s="147"/>
      <c r="H95" s="3"/>
      <c r="I95" s="482"/>
      <c r="J95" s="482"/>
      <c r="K95" s="482"/>
      <c r="L95" s="147"/>
    </row>
    <row r="96" spans="1:12" ht="12">
      <c r="A96" s="9"/>
      <c r="B96" s="11" t="s">
        <v>390</v>
      </c>
      <c r="D96" s="480">
        <v>260</v>
      </c>
      <c r="E96" s="480">
        <v>170</v>
      </c>
      <c r="F96" s="480">
        <v>90</v>
      </c>
      <c r="G96" s="407">
        <v>34.509803921568626</v>
      </c>
      <c r="H96" s="3"/>
      <c r="I96" s="480">
        <v>10</v>
      </c>
      <c r="J96" s="480">
        <v>10</v>
      </c>
      <c r="K96" s="480" t="s">
        <v>92</v>
      </c>
      <c r="L96" s="480" t="s">
        <v>92</v>
      </c>
    </row>
    <row r="97" spans="1:12" ht="12">
      <c r="A97" s="9"/>
      <c r="B97" s="11"/>
      <c r="D97" s="482"/>
      <c r="E97" s="482"/>
      <c r="F97" s="482"/>
      <c r="G97" s="147"/>
      <c r="H97" s="3"/>
      <c r="I97" s="482"/>
      <c r="J97" s="482"/>
      <c r="K97" s="482"/>
      <c r="L97" s="147"/>
    </row>
    <row r="98" spans="1:12" ht="12">
      <c r="A98" s="9"/>
      <c r="B98" s="10" t="s">
        <v>391</v>
      </c>
      <c r="D98" s="482"/>
      <c r="E98" s="482"/>
      <c r="F98" s="482"/>
      <c r="G98" s="147"/>
      <c r="H98" s="3"/>
      <c r="I98" s="482"/>
      <c r="J98" s="482"/>
      <c r="K98" s="482"/>
      <c r="L98" s="147"/>
    </row>
    <row r="99" spans="1:12" ht="12">
      <c r="A99" s="9"/>
      <c r="B99" s="11" t="s">
        <v>392</v>
      </c>
      <c r="D99" s="480">
        <v>6090</v>
      </c>
      <c r="E99" s="480">
        <v>3620</v>
      </c>
      <c r="F99" s="480">
        <v>2470</v>
      </c>
      <c r="G99" s="407">
        <v>40.53167049556941</v>
      </c>
      <c r="H99" s="3"/>
      <c r="I99" s="480">
        <v>420</v>
      </c>
      <c r="J99" s="480">
        <v>350</v>
      </c>
      <c r="K99" s="480">
        <v>70</v>
      </c>
      <c r="L99" s="407">
        <v>16.113744075829384</v>
      </c>
    </row>
    <row r="100" spans="1:12" ht="12">
      <c r="A100" s="9"/>
      <c r="B100" s="11" t="s">
        <v>393</v>
      </c>
      <c r="D100" s="480">
        <v>70</v>
      </c>
      <c r="E100" s="480">
        <v>20</v>
      </c>
      <c r="F100" s="480">
        <v>60</v>
      </c>
      <c r="G100" s="407">
        <v>74.32432432432432</v>
      </c>
      <c r="H100" s="3"/>
      <c r="I100" s="487" t="s">
        <v>110</v>
      </c>
      <c r="J100" s="487" t="s">
        <v>110</v>
      </c>
      <c r="K100" s="487" t="s">
        <v>110</v>
      </c>
      <c r="L100" s="487" t="s">
        <v>110</v>
      </c>
    </row>
    <row r="101" spans="1:12" ht="12">
      <c r="A101" s="9"/>
      <c r="B101" s="11"/>
      <c r="D101" s="482"/>
      <c r="E101" s="482"/>
      <c r="F101" s="482"/>
      <c r="G101" s="147"/>
      <c r="H101" s="3"/>
      <c r="I101" s="482"/>
      <c r="J101" s="482"/>
      <c r="K101" s="482"/>
      <c r="L101" s="147"/>
    </row>
    <row r="102" spans="1:12" ht="12">
      <c r="A102" s="9"/>
      <c r="B102" s="10" t="s">
        <v>394</v>
      </c>
      <c r="D102" s="482"/>
      <c r="E102" s="482"/>
      <c r="F102" s="482"/>
      <c r="G102" s="147"/>
      <c r="H102" s="3"/>
      <c r="I102" s="482"/>
      <c r="J102" s="482"/>
      <c r="K102" s="482"/>
      <c r="L102" s="147"/>
    </row>
    <row r="103" spans="1:12" ht="12">
      <c r="A103" s="9"/>
      <c r="B103" s="11" t="s">
        <v>395</v>
      </c>
      <c r="D103" s="480">
        <v>2290</v>
      </c>
      <c r="E103" s="480">
        <v>1030</v>
      </c>
      <c r="F103" s="480">
        <v>1270</v>
      </c>
      <c r="G103" s="407">
        <v>55.3182214472537</v>
      </c>
      <c r="H103" s="3"/>
      <c r="I103" s="480">
        <v>250</v>
      </c>
      <c r="J103" s="480">
        <v>150</v>
      </c>
      <c r="K103" s="480">
        <v>100</v>
      </c>
      <c r="L103" s="407">
        <v>40.87301587301587</v>
      </c>
    </row>
    <row r="104" spans="1:12" ht="12">
      <c r="A104" s="9"/>
      <c r="B104" s="11" t="s">
        <v>398</v>
      </c>
      <c r="D104" s="480">
        <v>800</v>
      </c>
      <c r="E104" s="480">
        <v>370</v>
      </c>
      <c r="F104" s="480">
        <v>430</v>
      </c>
      <c r="G104" s="407">
        <v>53.60696517412935</v>
      </c>
      <c r="H104" s="3"/>
      <c r="I104" s="480">
        <v>90</v>
      </c>
      <c r="J104" s="480">
        <v>60</v>
      </c>
      <c r="K104" s="480">
        <v>30</v>
      </c>
      <c r="L104" s="407">
        <v>36.55913978494624</v>
      </c>
    </row>
    <row r="105" spans="1:12" ht="12">
      <c r="A105" s="9"/>
      <c r="B105" s="11" t="s">
        <v>277</v>
      </c>
      <c r="D105" s="480">
        <v>340</v>
      </c>
      <c r="E105" s="480">
        <v>140</v>
      </c>
      <c r="F105" s="480">
        <v>200</v>
      </c>
      <c r="G105" s="407">
        <v>59.05044510385756</v>
      </c>
      <c r="H105" s="3"/>
      <c r="I105" s="480">
        <v>10</v>
      </c>
      <c r="J105" s="480">
        <v>10</v>
      </c>
      <c r="K105" s="480" t="s">
        <v>92</v>
      </c>
      <c r="L105" s="480" t="s">
        <v>92</v>
      </c>
    </row>
    <row r="106" spans="1:12" ht="12">
      <c r="A106" s="9"/>
      <c r="B106" s="11" t="s">
        <v>396</v>
      </c>
      <c r="D106" s="480">
        <v>770</v>
      </c>
      <c r="E106" s="480">
        <v>350</v>
      </c>
      <c r="F106" s="480">
        <v>420</v>
      </c>
      <c r="G106" s="407">
        <v>54.66321243523316</v>
      </c>
      <c r="H106" s="3"/>
      <c r="I106" s="480">
        <v>30</v>
      </c>
      <c r="J106" s="480">
        <v>20</v>
      </c>
      <c r="K106" s="480">
        <v>10</v>
      </c>
      <c r="L106" s="407">
        <v>41.935483870967744</v>
      </c>
    </row>
    <row r="107" spans="1:12" ht="12">
      <c r="A107" s="9"/>
      <c r="B107" s="11" t="s">
        <v>397</v>
      </c>
      <c r="D107" s="480">
        <v>1410</v>
      </c>
      <c r="E107" s="480">
        <v>1170</v>
      </c>
      <c r="F107" s="480">
        <v>240</v>
      </c>
      <c r="G107" s="407">
        <v>16.820440028388926</v>
      </c>
      <c r="H107" s="3"/>
      <c r="I107" s="480" t="s">
        <v>92</v>
      </c>
      <c r="J107" s="480" t="s">
        <v>92</v>
      </c>
      <c r="K107" s="480" t="s">
        <v>92</v>
      </c>
      <c r="L107" s="480" t="s">
        <v>92</v>
      </c>
    </row>
    <row r="108" spans="1:12" ht="12">
      <c r="A108" s="1"/>
      <c r="B108" s="4"/>
      <c r="D108" s="482"/>
      <c r="E108" s="482"/>
      <c r="F108" s="482"/>
      <c r="G108" s="147"/>
      <c r="H108" s="3"/>
      <c r="I108" s="482"/>
      <c r="J108" s="482"/>
      <c r="K108" s="482"/>
      <c r="L108" s="147"/>
    </row>
    <row r="109" spans="1:12" ht="12">
      <c r="A109" s="9"/>
      <c r="B109" s="10" t="s">
        <v>223</v>
      </c>
      <c r="D109" s="482"/>
      <c r="E109" s="482"/>
      <c r="F109" s="482"/>
      <c r="G109" s="147"/>
      <c r="H109" s="3"/>
      <c r="I109" s="482"/>
      <c r="J109" s="482"/>
      <c r="K109" s="482"/>
      <c r="L109" s="147"/>
    </row>
    <row r="110" spans="1:12" ht="12">
      <c r="A110" s="9"/>
      <c r="B110" s="11" t="s">
        <v>199</v>
      </c>
      <c r="D110" s="480">
        <v>22030</v>
      </c>
      <c r="E110" s="480">
        <v>9980</v>
      </c>
      <c r="F110" s="480">
        <v>12050</v>
      </c>
      <c r="G110" s="407">
        <v>54.69650883007219</v>
      </c>
      <c r="H110" s="3"/>
      <c r="I110" s="480">
        <v>250</v>
      </c>
      <c r="J110" s="480">
        <v>170</v>
      </c>
      <c r="K110" s="480">
        <v>80</v>
      </c>
      <c r="L110" s="407">
        <v>32.53968253968254</v>
      </c>
    </row>
    <row r="111" spans="1:12" ht="12">
      <c r="A111" s="9"/>
      <c r="B111" s="11" t="s">
        <v>280</v>
      </c>
      <c r="D111" s="480">
        <v>160</v>
      </c>
      <c r="E111" s="480">
        <v>70</v>
      </c>
      <c r="F111" s="480">
        <v>80</v>
      </c>
      <c r="G111" s="407">
        <v>52.86624203821656</v>
      </c>
      <c r="H111" s="3"/>
      <c r="I111" s="480" t="s">
        <v>92</v>
      </c>
      <c r="J111" s="480" t="s">
        <v>92</v>
      </c>
      <c r="K111" s="480" t="s">
        <v>92</v>
      </c>
      <c r="L111" s="480" t="s">
        <v>92</v>
      </c>
    </row>
    <row r="112" spans="1:12" ht="12">
      <c r="A112" s="9"/>
      <c r="B112" s="11" t="s">
        <v>281</v>
      </c>
      <c r="D112" s="480">
        <v>380</v>
      </c>
      <c r="E112" s="480">
        <v>160</v>
      </c>
      <c r="F112" s="480">
        <v>220</v>
      </c>
      <c r="G112" s="407">
        <v>57.631578947368425</v>
      </c>
      <c r="H112" s="3"/>
      <c r="I112" s="480" t="s">
        <v>92</v>
      </c>
      <c r="J112" s="480" t="s">
        <v>92</v>
      </c>
      <c r="K112" s="480">
        <v>0</v>
      </c>
      <c r="L112" s="407">
        <v>0</v>
      </c>
    </row>
    <row r="113" spans="1:12" ht="12">
      <c r="A113" s="9"/>
      <c r="B113" s="11" t="s">
        <v>282</v>
      </c>
      <c r="D113" s="480">
        <v>47900</v>
      </c>
      <c r="E113" s="480">
        <v>31440</v>
      </c>
      <c r="F113" s="480">
        <v>16460</v>
      </c>
      <c r="G113" s="407">
        <v>34.37160751565762</v>
      </c>
      <c r="H113" s="3"/>
      <c r="I113" s="480">
        <v>40</v>
      </c>
      <c r="J113" s="480">
        <v>30</v>
      </c>
      <c r="K113" s="480">
        <v>10</v>
      </c>
      <c r="L113" s="407">
        <v>13.88888888888889</v>
      </c>
    </row>
    <row r="114" spans="1:12" ht="12">
      <c r="A114" s="9"/>
      <c r="B114" s="11" t="s">
        <v>283</v>
      </c>
      <c r="D114" s="480">
        <v>3650</v>
      </c>
      <c r="E114" s="480">
        <v>1280</v>
      </c>
      <c r="F114" s="480">
        <v>2370</v>
      </c>
      <c r="G114" s="407">
        <v>64.88633251164065</v>
      </c>
      <c r="H114" s="3"/>
      <c r="I114" s="480">
        <v>10</v>
      </c>
      <c r="J114" s="480">
        <v>10</v>
      </c>
      <c r="K114" s="480">
        <v>10</v>
      </c>
      <c r="L114" s="407">
        <v>45.45454545454545</v>
      </c>
    </row>
    <row r="115" spans="1:12" ht="12">
      <c r="A115" s="9"/>
      <c r="B115" s="11"/>
      <c r="D115" s="482"/>
      <c r="E115" s="482"/>
      <c r="F115" s="482"/>
      <c r="G115" s="147"/>
      <c r="H115" s="3"/>
      <c r="I115" s="482"/>
      <c r="J115" s="482"/>
      <c r="K115" s="482"/>
      <c r="L115" s="147"/>
    </row>
    <row r="116" spans="1:12" ht="12">
      <c r="A116" s="9"/>
      <c r="B116" s="10" t="s">
        <v>284</v>
      </c>
      <c r="D116" s="482"/>
      <c r="E116" s="482"/>
      <c r="F116" s="482"/>
      <c r="G116" s="147"/>
      <c r="H116" s="3"/>
      <c r="I116" s="482"/>
      <c r="J116" s="482"/>
      <c r="K116" s="482"/>
      <c r="L116" s="147"/>
    </row>
    <row r="117" spans="1:12" ht="12">
      <c r="A117" s="9"/>
      <c r="B117" s="11" t="s">
        <v>285</v>
      </c>
      <c r="D117" s="480">
        <v>1790</v>
      </c>
      <c r="E117" s="480">
        <v>910</v>
      </c>
      <c r="F117" s="480">
        <v>880</v>
      </c>
      <c r="G117" s="407">
        <v>49.385474860335194</v>
      </c>
      <c r="H117" s="3"/>
      <c r="I117" s="480">
        <v>80</v>
      </c>
      <c r="J117" s="480">
        <v>50</v>
      </c>
      <c r="K117" s="480">
        <v>30</v>
      </c>
      <c r="L117" s="407">
        <v>35.714285714285715</v>
      </c>
    </row>
    <row r="118" spans="1:12" ht="12">
      <c r="A118" s="9"/>
      <c r="B118" s="11"/>
      <c r="D118" s="482"/>
      <c r="E118" s="482"/>
      <c r="F118" s="482"/>
      <c r="G118" s="147"/>
      <c r="H118" s="3"/>
      <c r="I118" s="482"/>
      <c r="J118" s="482"/>
      <c r="K118" s="482"/>
      <c r="L118" s="147"/>
    </row>
    <row r="119" spans="1:12" ht="12">
      <c r="A119" s="9"/>
      <c r="B119" s="10" t="s">
        <v>286</v>
      </c>
      <c r="D119" s="482"/>
      <c r="E119" s="482"/>
      <c r="F119" s="482"/>
      <c r="G119" s="147"/>
      <c r="H119" s="3"/>
      <c r="I119" s="482"/>
      <c r="J119" s="482"/>
      <c r="K119" s="482"/>
      <c r="L119" s="147"/>
    </row>
    <row r="120" spans="1:12" ht="12">
      <c r="A120" s="9"/>
      <c r="B120" s="11" t="s">
        <v>286</v>
      </c>
      <c r="D120" s="480">
        <v>140</v>
      </c>
      <c r="E120" s="480">
        <v>70</v>
      </c>
      <c r="F120" s="480">
        <v>70</v>
      </c>
      <c r="G120" s="407">
        <v>48.25174825174825</v>
      </c>
      <c r="H120" s="3"/>
      <c r="I120" s="480">
        <v>20</v>
      </c>
      <c r="J120" s="480">
        <v>10</v>
      </c>
      <c r="K120" s="480" t="s">
        <v>92</v>
      </c>
      <c r="L120" s="480" t="s">
        <v>92</v>
      </c>
    </row>
    <row r="121" spans="1:12" ht="12">
      <c r="A121" s="9"/>
      <c r="B121" s="11"/>
      <c r="D121" s="482"/>
      <c r="E121" s="482"/>
      <c r="F121" s="482"/>
      <c r="G121" s="147"/>
      <c r="H121" s="3"/>
      <c r="I121" s="482"/>
      <c r="J121" s="482"/>
      <c r="K121" s="482"/>
      <c r="L121" s="147"/>
    </row>
    <row r="122" spans="1:12" ht="12">
      <c r="A122" s="9"/>
      <c r="B122" s="10" t="s">
        <v>288</v>
      </c>
      <c r="D122" s="482"/>
      <c r="E122" s="482"/>
      <c r="F122" s="482"/>
      <c r="G122" s="147"/>
      <c r="H122" s="3"/>
      <c r="I122" s="482"/>
      <c r="J122" s="482"/>
      <c r="K122" s="482"/>
      <c r="L122" s="147"/>
    </row>
    <row r="123" spans="1:12" ht="12">
      <c r="A123" s="9"/>
      <c r="B123" s="11" t="s">
        <v>288</v>
      </c>
      <c r="D123" s="480">
        <v>5090</v>
      </c>
      <c r="E123" s="480">
        <v>3380</v>
      </c>
      <c r="F123" s="480">
        <v>1710</v>
      </c>
      <c r="G123" s="407">
        <v>33.62170664569406</v>
      </c>
      <c r="H123" s="3"/>
      <c r="I123" s="480">
        <v>30</v>
      </c>
      <c r="J123" s="480">
        <v>30</v>
      </c>
      <c r="K123" s="480">
        <v>10</v>
      </c>
      <c r="L123" s="407">
        <v>15.151515151515152</v>
      </c>
    </row>
    <row r="124" spans="1:12" ht="12">
      <c r="A124" s="9"/>
      <c r="B124" s="11"/>
      <c r="D124" s="482"/>
      <c r="E124" s="482"/>
      <c r="F124" s="482"/>
      <c r="G124" s="147"/>
      <c r="H124" s="3"/>
      <c r="I124" s="482"/>
      <c r="J124" s="482"/>
      <c r="K124" s="482"/>
      <c r="L124" s="147"/>
    </row>
    <row r="125" spans="1:12" ht="12">
      <c r="A125" s="9"/>
      <c r="B125" s="10" t="s">
        <v>289</v>
      </c>
      <c r="D125" s="482"/>
      <c r="E125" s="482"/>
      <c r="F125" s="482"/>
      <c r="G125" s="147"/>
      <c r="H125" s="3"/>
      <c r="I125" s="482"/>
      <c r="J125" s="482"/>
      <c r="K125" s="482"/>
      <c r="L125" s="147"/>
    </row>
    <row r="126" spans="1:12" ht="12">
      <c r="A126" s="9"/>
      <c r="B126" s="11" t="s">
        <v>200</v>
      </c>
      <c r="D126" s="480">
        <v>4010</v>
      </c>
      <c r="E126" s="480">
        <v>2220</v>
      </c>
      <c r="F126" s="480">
        <v>1800</v>
      </c>
      <c r="G126" s="407">
        <v>44.76831091180867</v>
      </c>
      <c r="H126" s="3"/>
      <c r="I126" s="480">
        <v>210</v>
      </c>
      <c r="J126" s="480">
        <v>150</v>
      </c>
      <c r="K126" s="480">
        <v>60</v>
      </c>
      <c r="L126" s="407">
        <v>27.536231884057973</v>
      </c>
    </row>
    <row r="127" spans="1:12" ht="12">
      <c r="A127" s="9"/>
      <c r="B127" s="11" t="s">
        <v>290</v>
      </c>
      <c r="D127" s="480">
        <v>760</v>
      </c>
      <c r="E127" s="480">
        <v>350</v>
      </c>
      <c r="F127" s="480">
        <v>410</v>
      </c>
      <c r="G127" s="407">
        <v>54.161162483487445</v>
      </c>
      <c r="H127" s="3"/>
      <c r="I127" s="480">
        <v>10</v>
      </c>
      <c r="J127" s="480">
        <v>10</v>
      </c>
      <c r="K127" s="480" t="s">
        <v>92</v>
      </c>
      <c r="L127" s="480" t="s">
        <v>92</v>
      </c>
    </row>
    <row r="128" spans="1:12" ht="12">
      <c r="A128" s="9"/>
      <c r="B128" s="11" t="s">
        <v>291</v>
      </c>
      <c r="D128" s="480">
        <v>1260</v>
      </c>
      <c r="E128" s="480">
        <v>530</v>
      </c>
      <c r="F128" s="480">
        <v>740</v>
      </c>
      <c r="G128" s="407">
        <v>58.353127474267616</v>
      </c>
      <c r="H128" s="3"/>
      <c r="I128" s="480" t="s">
        <v>92</v>
      </c>
      <c r="J128" s="480" t="s">
        <v>92</v>
      </c>
      <c r="K128" s="480" t="s">
        <v>92</v>
      </c>
      <c r="L128" s="480" t="s">
        <v>92</v>
      </c>
    </row>
    <row r="129" spans="1:12" ht="12">
      <c r="A129" s="9"/>
      <c r="B129" s="11" t="s">
        <v>292</v>
      </c>
      <c r="D129" s="480">
        <v>2160</v>
      </c>
      <c r="E129" s="480">
        <v>1010</v>
      </c>
      <c r="F129" s="480">
        <v>1150</v>
      </c>
      <c r="G129" s="407">
        <v>53.10760667903524</v>
      </c>
      <c r="H129" s="3"/>
      <c r="I129" s="480" t="s">
        <v>92</v>
      </c>
      <c r="J129" s="480" t="s">
        <v>92</v>
      </c>
      <c r="K129" s="480">
        <v>0</v>
      </c>
      <c r="L129" s="407">
        <v>0</v>
      </c>
    </row>
    <row r="130" spans="1:12" ht="12">
      <c r="A130" s="9"/>
      <c r="B130" s="11" t="s">
        <v>293</v>
      </c>
      <c r="D130" s="480">
        <v>50</v>
      </c>
      <c r="E130" s="480">
        <v>30</v>
      </c>
      <c r="F130" s="480">
        <v>20</v>
      </c>
      <c r="G130" s="407">
        <v>40.38461538461539</v>
      </c>
      <c r="H130" s="3"/>
      <c r="I130" s="480" t="s">
        <v>92</v>
      </c>
      <c r="J130" s="480" t="s">
        <v>92</v>
      </c>
      <c r="K130" s="480">
        <v>0</v>
      </c>
      <c r="L130" s="407">
        <v>0</v>
      </c>
    </row>
    <row r="131" spans="1:12" ht="12">
      <c r="A131" s="9"/>
      <c r="B131" s="11" t="s">
        <v>294</v>
      </c>
      <c r="D131" s="480">
        <v>600</v>
      </c>
      <c r="E131" s="480">
        <v>320</v>
      </c>
      <c r="F131" s="480">
        <v>280</v>
      </c>
      <c r="G131" s="407">
        <v>46.91151919866444</v>
      </c>
      <c r="H131" s="3"/>
      <c r="I131" s="480">
        <v>40</v>
      </c>
      <c r="J131" s="480">
        <v>30</v>
      </c>
      <c r="K131" s="480">
        <v>10</v>
      </c>
      <c r="L131" s="407">
        <v>21.62162162162162</v>
      </c>
    </row>
    <row r="132" spans="1:12" ht="12">
      <c r="A132" s="9"/>
      <c r="B132" s="11" t="s">
        <v>295</v>
      </c>
      <c r="D132" s="480">
        <v>280</v>
      </c>
      <c r="E132" s="480">
        <v>150</v>
      </c>
      <c r="F132" s="480">
        <v>130</v>
      </c>
      <c r="G132" s="407">
        <v>45.55160142348754</v>
      </c>
      <c r="H132" s="3"/>
      <c r="I132" s="480">
        <v>20</v>
      </c>
      <c r="J132" s="480">
        <v>20</v>
      </c>
      <c r="K132" s="480">
        <v>10</v>
      </c>
      <c r="L132" s="407">
        <v>27.27272727272727</v>
      </c>
    </row>
    <row r="133" spans="1:12" ht="12">
      <c r="A133" s="9"/>
      <c r="B133" s="11" t="s">
        <v>296</v>
      </c>
      <c r="D133" s="480">
        <v>60</v>
      </c>
      <c r="E133" s="480">
        <v>30</v>
      </c>
      <c r="F133" s="480">
        <v>30</v>
      </c>
      <c r="G133" s="407">
        <v>54.23728813559322</v>
      </c>
      <c r="H133" s="3"/>
      <c r="I133" s="480">
        <v>10</v>
      </c>
      <c r="J133" s="480" t="s">
        <v>92</v>
      </c>
      <c r="K133" s="480" t="s">
        <v>92</v>
      </c>
      <c r="L133" s="480" t="s">
        <v>92</v>
      </c>
    </row>
    <row r="134" spans="1:12" ht="12">
      <c r="A134" s="9"/>
      <c r="B134" s="11" t="s">
        <v>297</v>
      </c>
      <c r="D134" s="480">
        <v>180</v>
      </c>
      <c r="E134" s="480">
        <v>100</v>
      </c>
      <c r="F134" s="480">
        <v>80</v>
      </c>
      <c r="G134" s="407">
        <v>43.646408839779006</v>
      </c>
      <c r="H134" s="3"/>
      <c r="I134" s="480">
        <v>10</v>
      </c>
      <c r="J134" s="480" t="s">
        <v>92</v>
      </c>
      <c r="K134" s="480">
        <v>10</v>
      </c>
      <c r="L134" s="407">
        <v>60</v>
      </c>
    </row>
    <row r="135" spans="1:12" ht="12">
      <c r="A135" s="9"/>
      <c r="B135" s="11" t="s">
        <v>298</v>
      </c>
      <c r="D135" s="480">
        <v>950</v>
      </c>
      <c r="E135" s="480">
        <v>530</v>
      </c>
      <c r="F135" s="480">
        <v>420</v>
      </c>
      <c r="G135" s="407">
        <v>44.18604651162791</v>
      </c>
      <c r="H135" s="3"/>
      <c r="I135" s="480">
        <v>20</v>
      </c>
      <c r="J135" s="480">
        <v>20</v>
      </c>
      <c r="K135" s="480" t="s">
        <v>92</v>
      </c>
      <c r="L135" s="480" t="s">
        <v>92</v>
      </c>
    </row>
    <row r="136" spans="1:12" ht="12">
      <c r="A136" s="9"/>
      <c r="B136" s="4"/>
      <c r="D136" s="482"/>
      <c r="E136" s="482"/>
      <c r="F136" s="482"/>
      <c r="G136" s="147"/>
      <c r="H136" s="3"/>
      <c r="I136" s="482"/>
      <c r="J136" s="482"/>
      <c r="K136" s="482"/>
      <c r="L136" s="147"/>
    </row>
    <row r="137" spans="1:12" ht="12">
      <c r="A137" s="9"/>
      <c r="B137" s="10" t="s">
        <v>299</v>
      </c>
      <c r="D137" s="482"/>
      <c r="E137" s="482"/>
      <c r="F137" s="482"/>
      <c r="G137" s="147"/>
      <c r="H137" s="3"/>
      <c r="I137" s="482"/>
      <c r="J137" s="482"/>
      <c r="K137" s="482"/>
      <c r="L137" s="147"/>
    </row>
    <row r="138" spans="1:12" ht="12">
      <c r="A138" s="9"/>
      <c r="B138" s="11" t="s">
        <v>178</v>
      </c>
      <c r="D138" s="480">
        <v>2200</v>
      </c>
      <c r="E138" s="480">
        <v>1390</v>
      </c>
      <c r="F138" s="480">
        <v>820</v>
      </c>
      <c r="G138" s="407">
        <v>37.01180744777475</v>
      </c>
      <c r="H138" s="3"/>
      <c r="I138" s="480">
        <v>150</v>
      </c>
      <c r="J138" s="480">
        <v>120</v>
      </c>
      <c r="K138" s="480">
        <v>40</v>
      </c>
      <c r="L138" s="407">
        <v>24.342105263157894</v>
      </c>
    </row>
    <row r="139" spans="1:12" ht="12">
      <c r="A139" s="9"/>
      <c r="B139" s="11" t="s">
        <v>300</v>
      </c>
      <c r="D139" s="480">
        <v>6710</v>
      </c>
      <c r="E139" s="480">
        <v>2450</v>
      </c>
      <c r="F139" s="480">
        <v>4270</v>
      </c>
      <c r="G139" s="407">
        <v>63.56323551318338</v>
      </c>
      <c r="H139" s="3"/>
      <c r="I139" s="480">
        <v>10</v>
      </c>
      <c r="J139" s="480">
        <v>10</v>
      </c>
      <c r="K139" s="480" t="s">
        <v>92</v>
      </c>
      <c r="L139" s="480" t="s">
        <v>92</v>
      </c>
    </row>
    <row r="140" spans="1:12" ht="12">
      <c r="A140" s="9"/>
      <c r="B140" s="11" t="s">
        <v>301</v>
      </c>
      <c r="D140" s="480">
        <v>2710</v>
      </c>
      <c r="E140" s="480">
        <v>1940</v>
      </c>
      <c r="F140" s="480">
        <v>770</v>
      </c>
      <c r="G140" s="407">
        <v>28.397341211225996</v>
      </c>
      <c r="H140" s="3"/>
      <c r="I140" s="480" t="s">
        <v>92</v>
      </c>
      <c r="J140" s="480" t="s">
        <v>92</v>
      </c>
      <c r="K140" s="480" t="s">
        <v>92</v>
      </c>
      <c r="L140" s="480" t="s">
        <v>92</v>
      </c>
    </row>
    <row r="141" spans="1:12" ht="12">
      <c r="A141" s="9"/>
      <c r="B141" s="11" t="s">
        <v>302</v>
      </c>
      <c r="D141" s="480">
        <v>300</v>
      </c>
      <c r="E141" s="480">
        <v>260</v>
      </c>
      <c r="F141" s="480">
        <v>40</v>
      </c>
      <c r="G141" s="407">
        <v>13.245033112582782</v>
      </c>
      <c r="H141" s="3"/>
      <c r="I141" s="480" t="s">
        <v>92</v>
      </c>
      <c r="J141" s="480" t="s">
        <v>92</v>
      </c>
      <c r="K141" s="480">
        <v>0</v>
      </c>
      <c r="L141" s="407">
        <v>0</v>
      </c>
    </row>
    <row r="142" spans="1:12" ht="12">
      <c r="A142" s="9"/>
      <c r="B142" s="11" t="s">
        <v>303</v>
      </c>
      <c r="D142" s="480">
        <v>3380</v>
      </c>
      <c r="E142" s="480">
        <v>2390</v>
      </c>
      <c r="F142" s="480">
        <v>990</v>
      </c>
      <c r="G142" s="407">
        <v>29.16790050340539</v>
      </c>
      <c r="H142" s="3"/>
      <c r="I142" s="480">
        <v>30</v>
      </c>
      <c r="J142" s="480">
        <v>20</v>
      </c>
      <c r="K142" s="480">
        <v>10</v>
      </c>
      <c r="L142" s="407">
        <v>20</v>
      </c>
    </row>
    <row r="143" spans="1:12" ht="12">
      <c r="A143" s="9"/>
      <c r="B143" s="11" t="s">
        <v>304</v>
      </c>
      <c r="D143" s="480">
        <v>1240</v>
      </c>
      <c r="E143" s="480">
        <v>830</v>
      </c>
      <c r="F143" s="480">
        <v>410</v>
      </c>
      <c r="G143" s="407">
        <v>32.74193548387097</v>
      </c>
      <c r="H143" s="3"/>
      <c r="I143" s="480" t="s">
        <v>92</v>
      </c>
      <c r="J143" s="480" t="s">
        <v>92</v>
      </c>
      <c r="K143" s="480">
        <v>0</v>
      </c>
      <c r="L143" s="407">
        <v>0</v>
      </c>
    </row>
    <row r="144" spans="1:12" ht="12">
      <c r="A144" s="9"/>
      <c r="B144" s="11" t="s">
        <v>305</v>
      </c>
      <c r="D144" s="480">
        <v>330</v>
      </c>
      <c r="E144" s="480">
        <v>220</v>
      </c>
      <c r="F144" s="480">
        <v>110</v>
      </c>
      <c r="G144" s="407">
        <v>33.84146341463415</v>
      </c>
      <c r="H144" s="3"/>
      <c r="I144" s="480">
        <v>10</v>
      </c>
      <c r="J144" s="480">
        <v>10</v>
      </c>
      <c r="K144" s="480">
        <v>10</v>
      </c>
      <c r="L144" s="407">
        <v>35.714285714285715</v>
      </c>
    </row>
    <row r="145" spans="1:12" ht="12">
      <c r="A145" s="9"/>
      <c r="B145" s="11" t="s">
        <v>306</v>
      </c>
      <c r="D145" s="480">
        <v>110</v>
      </c>
      <c r="E145" s="480">
        <v>80</v>
      </c>
      <c r="F145" s="480">
        <v>30</v>
      </c>
      <c r="G145" s="407">
        <v>23.364485981308412</v>
      </c>
      <c r="H145" s="3"/>
      <c r="I145" s="480" t="s">
        <v>92</v>
      </c>
      <c r="J145" s="480" t="s">
        <v>92</v>
      </c>
      <c r="K145" s="480">
        <v>0</v>
      </c>
      <c r="L145" s="407">
        <v>0</v>
      </c>
    </row>
    <row r="146" spans="1:12" ht="12">
      <c r="A146" s="9"/>
      <c r="B146" s="11" t="s">
        <v>307</v>
      </c>
      <c r="D146" s="480">
        <v>2630</v>
      </c>
      <c r="E146" s="480">
        <v>1810</v>
      </c>
      <c r="F146" s="480">
        <v>830</v>
      </c>
      <c r="G146" s="407">
        <v>31.44701860995063</v>
      </c>
      <c r="H146" s="3"/>
      <c r="I146" s="480" t="s">
        <v>92</v>
      </c>
      <c r="J146" s="480" t="s">
        <v>92</v>
      </c>
      <c r="K146" s="480">
        <v>0</v>
      </c>
      <c r="L146" s="407">
        <v>0</v>
      </c>
    </row>
    <row r="147" spans="1:12" ht="12">
      <c r="A147" s="9"/>
      <c r="B147" s="11"/>
      <c r="D147" s="482"/>
      <c r="E147" s="482"/>
      <c r="F147" s="482"/>
      <c r="G147" s="147"/>
      <c r="H147" s="3"/>
      <c r="I147" s="482"/>
      <c r="J147" s="482"/>
      <c r="K147" s="482"/>
      <c r="L147" s="147"/>
    </row>
    <row r="148" spans="1:12" ht="12">
      <c r="A148" s="9"/>
      <c r="B148" s="10" t="s">
        <v>308</v>
      </c>
      <c r="D148" s="482"/>
      <c r="E148" s="482"/>
      <c r="F148" s="482"/>
      <c r="G148" s="147"/>
      <c r="H148" s="3"/>
      <c r="I148" s="482"/>
      <c r="J148" s="482"/>
      <c r="K148" s="482"/>
      <c r="L148" s="147"/>
    </row>
    <row r="149" spans="1:12" ht="12">
      <c r="A149" s="9"/>
      <c r="B149" s="11" t="s">
        <v>309</v>
      </c>
      <c r="D149" s="480">
        <v>10920</v>
      </c>
      <c r="E149" s="480">
        <v>4580</v>
      </c>
      <c r="F149" s="480">
        <v>6340</v>
      </c>
      <c r="G149" s="407">
        <v>58.089043605716384</v>
      </c>
      <c r="H149" s="3"/>
      <c r="I149" s="480">
        <v>170</v>
      </c>
      <c r="J149" s="480">
        <v>110</v>
      </c>
      <c r="K149" s="480">
        <v>60</v>
      </c>
      <c r="L149" s="407">
        <v>33.734939759036145</v>
      </c>
    </row>
    <row r="150" spans="1:12" ht="12">
      <c r="A150" s="9"/>
      <c r="B150" s="11" t="s">
        <v>310</v>
      </c>
      <c r="D150" s="480">
        <v>12510</v>
      </c>
      <c r="E150" s="480">
        <v>3820</v>
      </c>
      <c r="F150" s="480">
        <v>8700</v>
      </c>
      <c r="G150" s="407">
        <v>69.49884101990249</v>
      </c>
      <c r="H150" s="3"/>
      <c r="I150" s="480">
        <v>20</v>
      </c>
      <c r="J150" s="480">
        <v>10</v>
      </c>
      <c r="K150" s="480">
        <v>10</v>
      </c>
      <c r="L150" s="407">
        <v>33.33333333333333</v>
      </c>
    </row>
    <row r="151" spans="1:12" ht="12">
      <c r="A151" s="9"/>
      <c r="B151" s="11" t="s">
        <v>311</v>
      </c>
      <c r="D151" s="480">
        <v>7090</v>
      </c>
      <c r="E151" s="480">
        <v>2310</v>
      </c>
      <c r="F151" s="480">
        <v>4780</v>
      </c>
      <c r="G151" s="407">
        <v>67.4520316027088</v>
      </c>
      <c r="H151" s="3"/>
      <c r="I151" s="480">
        <v>10</v>
      </c>
      <c r="J151" s="480" t="s">
        <v>92</v>
      </c>
      <c r="K151" s="480" t="s">
        <v>92</v>
      </c>
      <c r="L151" s="480" t="s">
        <v>92</v>
      </c>
    </row>
    <row r="152" spans="1:12" ht="12">
      <c r="A152" s="9"/>
      <c r="B152" s="11" t="s">
        <v>312</v>
      </c>
      <c r="D152" s="480">
        <v>76200</v>
      </c>
      <c r="E152" s="480">
        <v>22030</v>
      </c>
      <c r="F152" s="480">
        <v>54170</v>
      </c>
      <c r="G152" s="407">
        <v>71.08454290138849</v>
      </c>
      <c r="H152" s="3"/>
      <c r="I152" s="480">
        <v>40</v>
      </c>
      <c r="J152" s="480">
        <v>30</v>
      </c>
      <c r="K152" s="480">
        <v>10</v>
      </c>
      <c r="L152" s="407">
        <v>29.545454545454547</v>
      </c>
    </row>
    <row r="153" spans="1:12" ht="12">
      <c r="A153" s="9"/>
      <c r="B153" s="11" t="s">
        <v>313</v>
      </c>
      <c r="D153" s="480">
        <v>14040</v>
      </c>
      <c r="E153" s="480">
        <v>4720</v>
      </c>
      <c r="F153" s="480">
        <v>9320</v>
      </c>
      <c r="G153" s="407">
        <v>66.3960692159795</v>
      </c>
      <c r="H153" s="3"/>
      <c r="I153" s="480">
        <v>20</v>
      </c>
      <c r="J153" s="480">
        <v>10</v>
      </c>
      <c r="K153" s="480">
        <v>10</v>
      </c>
      <c r="L153" s="407">
        <v>42.857142857142854</v>
      </c>
    </row>
    <row r="154" spans="1:12" ht="12">
      <c r="A154" s="1"/>
      <c r="B154" s="11" t="s">
        <v>314</v>
      </c>
      <c r="D154" s="480">
        <v>3880</v>
      </c>
      <c r="E154" s="480">
        <v>2060</v>
      </c>
      <c r="F154" s="480">
        <v>1820</v>
      </c>
      <c r="G154" s="407">
        <v>46.88465499485067</v>
      </c>
      <c r="H154" s="3"/>
      <c r="I154" s="480">
        <v>50</v>
      </c>
      <c r="J154" s="480">
        <v>40</v>
      </c>
      <c r="K154" s="480">
        <v>10</v>
      </c>
      <c r="L154" s="407">
        <v>25</v>
      </c>
    </row>
    <row r="155" spans="1:12" ht="12">
      <c r="A155" s="1"/>
      <c r="B155" s="11" t="s">
        <v>315</v>
      </c>
      <c r="D155" s="480">
        <v>670</v>
      </c>
      <c r="E155" s="480">
        <v>310</v>
      </c>
      <c r="F155" s="480">
        <v>360</v>
      </c>
      <c r="G155" s="407">
        <v>54.02985074626866</v>
      </c>
      <c r="H155" s="3"/>
      <c r="I155" s="480" t="s">
        <v>92</v>
      </c>
      <c r="J155" s="480">
        <v>0</v>
      </c>
      <c r="K155" s="480" t="s">
        <v>92</v>
      </c>
      <c r="L155" s="480" t="s">
        <v>92</v>
      </c>
    </row>
    <row r="156" spans="1:12" ht="12">
      <c r="A156" s="1"/>
      <c r="B156" s="11"/>
      <c r="D156" s="482"/>
      <c r="E156" s="482"/>
      <c r="F156" s="482"/>
      <c r="G156" s="147"/>
      <c r="H156" s="3"/>
      <c r="I156" s="482"/>
      <c r="J156" s="482"/>
      <c r="K156" s="482"/>
      <c r="L156" s="147"/>
    </row>
    <row r="157" spans="1:12" ht="12">
      <c r="A157" s="1"/>
      <c r="B157" s="13" t="s">
        <v>316</v>
      </c>
      <c r="D157" s="482"/>
      <c r="E157" s="482"/>
      <c r="F157" s="482"/>
      <c r="G157" s="147"/>
      <c r="H157" s="3"/>
      <c r="I157" s="482"/>
      <c r="J157" s="482"/>
      <c r="K157" s="482"/>
      <c r="L157" s="147"/>
    </row>
    <row r="158" spans="1:12" ht="12">
      <c r="A158" s="1"/>
      <c r="B158" s="11" t="s">
        <v>317</v>
      </c>
      <c r="D158" s="480">
        <v>4440</v>
      </c>
      <c r="E158" s="480">
        <v>2220</v>
      </c>
      <c r="F158" s="480">
        <v>2220</v>
      </c>
      <c r="G158" s="407">
        <v>49.95499549954995</v>
      </c>
      <c r="H158" s="3"/>
      <c r="I158" s="480">
        <v>180</v>
      </c>
      <c r="J158" s="480">
        <v>120</v>
      </c>
      <c r="K158" s="480">
        <v>60</v>
      </c>
      <c r="L158" s="407">
        <v>32.7683615819209</v>
      </c>
    </row>
    <row r="159" spans="1:12" ht="12">
      <c r="A159" s="1"/>
      <c r="B159" s="11" t="s">
        <v>318</v>
      </c>
      <c r="D159" s="480">
        <v>440</v>
      </c>
      <c r="E159" s="480">
        <v>160</v>
      </c>
      <c r="F159" s="480">
        <v>280</v>
      </c>
      <c r="G159" s="407">
        <v>62.92906178489702</v>
      </c>
      <c r="H159" s="3"/>
      <c r="I159" s="480">
        <v>10</v>
      </c>
      <c r="J159" s="480" t="s">
        <v>92</v>
      </c>
      <c r="K159" s="480">
        <v>10</v>
      </c>
      <c r="L159" s="407">
        <v>83.33333333333334</v>
      </c>
    </row>
    <row r="160" spans="1:12" ht="12">
      <c r="A160" s="1"/>
      <c r="B160" s="11" t="s">
        <v>319</v>
      </c>
      <c r="D160" s="480">
        <v>1530</v>
      </c>
      <c r="E160" s="480">
        <v>470</v>
      </c>
      <c r="F160" s="480">
        <v>1060</v>
      </c>
      <c r="G160" s="407">
        <v>69.38642297650131</v>
      </c>
      <c r="H160" s="3"/>
      <c r="I160" s="480">
        <v>40</v>
      </c>
      <c r="J160" s="480">
        <v>20</v>
      </c>
      <c r="K160" s="480">
        <v>10</v>
      </c>
      <c r="L160" s="407">
        <v>36.84210526315789</v>
      </c>
    </row>
    <row r="161" spans="1:12" ht="12">
      <c r="A161" s="1"/>
      <c r="B161" s="11" t="s">
        <v>320</v>
      </c>
      <c r="D161" s="480">
        <v>40</v>
      </c>
      <c r="E161" s="480">
        <v>20</v>
      </c>
      <c r="F161" s="480">
        <v>20</v>
      </c>
      <c r="G161" s="407">
        <v>50</v>
      </c>
      <c r="H161" s="3"/>
      <c r="I161" s="480" t="s">
        <v>92</v>
      </c>
      <c r="J161" s="480" t="s">
        <v>92</v>
      </c>
      <c r="K161" s="480">
        <v>0</v>
      </c>
      <c r="L161" s="407">
        <v>0</v>
      </c>
    </row>
    <row r="162" spans="1:12" ht="12">
      <c r="A162" s="1"/>
      <c r="B162" s="11" t="s">
        <v>321</v>
      </c>
      <c r="D162" s="480">
        <v>310</v>
      </c>
      <c r="E162" s="480">
        <v>190</v>
      </c>
      <c r="F162" s="480">
        <v>120</v>
      </c>
      <c r="G162" s="407">
        <v>38.53503184713376</v>
      </c>
      <c r="H162" s="3"/>
      <c r="I162" s="480" t="s">
        <v>92</v>
      </c>
      <c r="J162" s="480" t="s">
        <v>92</v>
      </c>
      <c r="K162" s="480">
        <v>0</v>
      </c>
      <c r="L162" s="407">
        <v>0</v>
      </c>
    </row>
    <row r="163" spans="1:12" ht="12">
      <c r="A163" s="1"/>
      <c r="B163" s="11" t="s">
        <v>93</v>
      </c>
      <c r="D163" s="480">
        <v>250</v>
      </c>
      <c r="E163" s="480">
        <v>110</v>
      </c>
      <c r="F163" s="480">
        <v>130</v>
      </c>
      <c r="G163" s="407">
        <v>54.47154471544715</v>
      </c>
      <c r="H163" s="3"/>
      <c r="I163" s="480" t="s">
        <v>92</v>
      </c>
      <c r="J163" s="480" t="s">
        <v>92</v>
      </c>
      <c r="K163" s="480">
        <v>0</v>
      </c>
      <c r="L163" s="407">
        <v>0</v>
      </c>
    </row>
    <row r="164" spans="1:12" ht="12">
      <c r="A164" s="1"/>
      <c r="B164" s="11" t="s">
        <v>322</v>
      </c>
      <c r="D164" s="480">
        <v>200</v>
      </c>
      <c r="E164" s="480">
        <v>70</v>
      </c>
      <c r="F164" s="480">
        <v>140</v>
      </c>
      <c r="G164" s="407">
        <v>67.66169154228857</v>
      </c>
      <c r="H164" s="3"/>
      <c r="I164" s="480">
        <v>10</v>
      </c>
      <c r="J164" s="480">
        <v>10</v>
      </c>
      <c r="K164" s="480" t="s">
        <v>92</v>
      </c>
      <c r="L164" s="480" t="s">
        <v>92</v>
      </c>
    </row>
    <row r="165" spans="1:12" ht="12">
      <c r="A165" s="1"/>
      <c r="B165" s="11" t="s">
        <v>323</v>
      </c>
      <c r="D165" s="480">
        <v>900</v>
      </c>
      <c r="E165" s="480">
        <v>550</v>
      </c>
      <c r="F165" s="480">
        <v>340</v>
      </c>
      <c r="G165" s="407">
        <v>38.35005574136009</v>
      </c>
      <c r="H165" s="3"/>
      <c r="I165" s="487" t="s">
        <v>110</v>
      </c>
      <c r="J165" s="487" t="s">
        <v>110</v>
      </c>
      <c r="K165" s="487" t="s">
        <v>110</v>
      </c>
      <c r="L165" s="487" t="s">
        <v>110</v>
      </c>
    </row>
    <row r="166" spans="1:12" ht="12">
      <c r="A166" s="1"/>
      <c r="B166" s="11" t="s">
        <v>166</v>
      </c>
      <c r="D166" s="480">
        <v>70</v>
      </c>
      <c r="E166" s="480">
        <v>30</v>
      </c>
      <c r="F166" s="480">
        <v>50</v>
      </c>
      <c r="G166" s="407">
        <v>64.86486486486487</v>
      </c>
      <c r="H166" s="3"/>
      <c r="I166" s="487" t="s">
        <v>110</v>
      </c>
      <c r="J166" s="487" t="s">
        <v>110</v>
      </c>
      <c r="K166" s="487" t="s">
        <v>110</v>
      </c>
      <c r="L166" s="487" t="s">
        <v>110</v>
      </c>
    </row>
    <row r="167" spans="1:12" ht="12">
      <c r="A167" s="1"/>
      <c r="B167" s="11" t="s">
        <v>324</v>
      </c>
      <c r="D167" s="480">
        <v>150</v>
      </c>
      <c r="E167" s="480">
        <v>80</v>
      </c>
      <c r="F167" s="480">
        <v>70</v>
      </c>
      <c r="G167" s="407">
        <v>45.09803921568628</v>
      </c>
      <c r="H167" s="3"/>
      <c r="I167" s="480" t="s">
        <v>92</v>
      </c>
      <c r="J167" s="480" t="s">
        <v>92</v>
      </c>
      <c r="K167" s="480">
        <v>0</v>
      </c>
      <c r="L167" s="407">
        <v>0</v>
      </c>
    </row>
    <row r="168" spans="1:12" ht="12">
      <c r="A168" s="1"/>
      <c r="B168" s="11" t="s">
        <v>94</v>
      </c>
      <c r="D168" s="480">
        <v>110</v>
      </c>
      <c r="E168" s="480">
        <v>40</v>
      </c>
      <c r="F168" s="480">
        <v>70</v>
      </c>
      <c r="G168" s="407">
        <v>67.5925925925926</v>
      </c>
      <c r="H168" s="3"/>
      <c r="I168" s="487" t="s">
        <v>110</v>
      </c>
      <c r="J168" s="487" t="s">
        <v>110</v>
      </c>
      <c r="K168" s="487" t="s">
        <v>110</v>
      </c>
      <c r="L168" s="487" t="s">
        <v>110</v>
      </c>
    </row>
    <row r="169" spans="1:12" ht="12">
      <c r="A169" s="1"/>
      <c r="B169" s="11" t="s">
        <v>165</v>
      </c>
      <c r="D169" s="480">
        <v>30</v>
      </c>
      <c r="E169" s="480">
        <v>20</v>
      </c>
      <c r="F169" s="480">
        <v>20</v>
      </c>
      <c r="G169" s="407">
        <v>48.38709677419355</v>
      </c>
      <c r="H169" s="3"/>
      <c r="I169" s="480" t="s">
        <v>92</v>
      </c>
      <c r="J169" s="480">
        <v>0</v>
      </c>
      <c r="K169" s="480" t="s">
        <v>92</v>
      </c>
      <c r="L169" s="480" t="s">
        <v>92</v>
      </c>
    </row>
    <row r="170" spans="1:12" ht="12">
      <c r="A170" s="1"/>
      <c r="B170" s="11" t="s">
        <v>325</v>
      </c>
      <c r="D170" s="480">
        <v>1420</v>
      </c>
      <c r="E170" s="480">
        <v>720</v>
      </c>
      <c r="F170" s="480">
        <v>700</v>
      </c>
      <c r="G170" s="407">
        <v>49.152542372881356</v>
      </c>
      <c r="H170" s="3"/>
      <c r="I170" s="480" t="s">
        <v>92</v>
      </c>
      <c r="J170" s="480" t="s">
        <v>92</v>
      </c>
      <c r="K170" s="480" t="s">
        <v>92</v>
      </c>
      <c r="L170" s="480" t="s">
        <v>92</v>
      </c>
    </row>
    <row r="171" spans="1:12" ht="12">
      <c r="A171" s="1"/>
      <c r="B171" s="11" t="s">
        <v>95</v>
      </c>
      <c r="D171" s="480">
        <v>150</v>
      </c>
      <c r="E171" s="480">
        <v>70</v>
      </c>
      <c r="F171" s="480">
        <v>80</v>
      </c>
      <c r="G171" s="407">
        <v>53.103448275862064</v>
      </c>
      <c r="H171" s="3"/>
      <c r="I171" s="480" t="s">
        <v>92</v>
      </c>
      <c r="J171" s="480" t="s">
        <v>92</v>
      </c>
      <c r="K171" s="480">
        <v>0</v>
      </c>
      <c r="L171" s="407">
        <v>0</v>
      </c>
    </row>
    <row r="172" spans="1:12" ht="12">
      <c r="A172" s="1"/>
      <c r="B172" s="11" t="s">
        <v>326</v>
      </c>
      <c r="D172" s="480">
        <v>30</v>
      </c>
      <c r="E172" s="480">
        <v>20</v>
      </c>
      <c r="F172" s="480">
        <v>10</v>
      </c>
      <c r="G172" s="407">
        <v>37.5</v>
      </c>
      <c r="H172" s="3"/>
      <c r="I172" s="480" t="s">
        <v>92</v>
      </c>
      <c r="J172" s="480" t="s">
        <v>92</v>
      </c>
      <c r="K172" s="480">
        <v>0</v>
      </c>
      <c r="L172" s="407">
        <v>0</v>
      </c>
    </row>
    <row r="173" spans="1:12" ht="12">
      <c r="A173" s="1"/>
      <c r="B173" s="11" t="s">
        <v>327</v>
      </c>
      <c r="D173" s="480">
        <v>1200</v>
      </c>
      <c r="E173" s="480">
        <v>460</v>
      </c>
      <c r="F173" s="480">
        <v>730</v>
      </c>
      <c r="G173" s="407">
        <v>61.33891213389121</v>
      </c>
      <c r="H173" s="3"/>
      <c r="I173" s="480" t="s">
        <v>92</v>
      </c>
      <c r="J173" s="480" t="s">
        <v>92</v>
      </c>
      <c r="K173" s="480">
        <v>0</v>
      </c>
      <c r="L173" s="407">
        <v>0</v>
      </c>
    </row>
    <row r="174" spans="1:12" ht="12">
      <c r="A174" s="1"/>
      <c r="B174" s="11" t="s">
        <v>328</v>
      </c>
      <c r="D174" s="480">
        <v>320</v>
      </c>
      <c r="E174" s="480">
        <v>260</v>
      </c>
      <c r="F174" s="480">
        <v>60</v>
      </c>
      <c r="G174" s="407">
        <v>19.122257053291534</v>
      </c>
      <c r="H174" s="3"/>
      <c r="I174" s="480" t="s">
        <v>92</v>
      </c>
      <c r="J174" s="480" t="s">
        <v>92</v>
      </c>
      <c r="K174" s="480">
        <v>0</v>
      </c>
      <c r="L174" s="407">
        <v>0</v>
      </c>
    </row>
    <row r="175" spans="1:12" ht="12">
      <c r="A175" s="1"/>
      <c r="B175" s="11" t="s">
        <v>167</v>
      </c>
      <c r="D175" s="480">
        <v>4040</v>
      </c>
      <c r="E175" s="480">
        <v>3120</v>
      </c>
      <c r="F175" s="480">
        <v>910</v>
      </c>
      <c r="G175" s="407">
        <v>22.651796778190832</v>
      </c>
      <c r="H175" s="3"/>
      <c r="I175" s="480" t="s">
        <v>92</v>
      </c>
      <c r="J175" s="480" t="s">
        <v>92</v>
      </c>
      <c r="K175" s="480" t="s">
        <v>92</v>
      </c>
      <c r="L175" s="480" t="s">
        <v>92</v>
      </c>
    </row>
    <row r="176" spans="1:12" ht="12">
      <c r="A176" s="1"/>
      <c r="B176" s="11" t="s">
        <v>329</v>
      </c>
      <c r="D176" s="480">
        <v>220</v>
      </c>
      <c r="E176" s="480">
        <v>100</v>
      </c>
      <c r="F176" s="480">
        <v>120</v>
      </c>
      <c r="G176" s="407">
        <v>52.995391705069125</v>
      </c>
      <c r="H176" s="3"/>
      <c r="I176" s="480" t="s">
        <v>92</v>
      </c>
      <c r="J176" s="480" t="s">
        <v>92</v>
      </c>
      <c r="K176" s="480">
        <v>0</v>
      </c>
      <c r="L176" s="407">
        <v>0</v>
      </c>
    </row>
    <row r="177" spans="1:12" ht="12">
      <c r="A177" s="1"/>
      <c r="B177" s="11" t="s">
        <v>330</v>
      </c>
      <c r="D177" s="480">
        <v>70</v>
      </c>
      <c r="E177" s="480">
        <v>30</v>
      </c>
      <c r="F177" s="480">
        <v>50</v>
      </c>
      <c r="G177" s="407">
        <v>64.86486486486487</v>
      </c>
      <c r="H177" s="3"/>
      <c r="I177" s="480" t="s">
        <v>92</v>
      </c>
      <c r="J177" s="480">
        <v>0</v>
      </c>
      <c r="K177" s="480" t="s">
        <v>92</v>
      </c>
      <c r="L177" s="480" t="s">
        <v>92</v>
      </c>
    </row>
    <row r="178" spans="1:12" ht="12">
      <c r="A178" s="1"/>
      <c r="B178" s="11" t="s">
        <v>97</v>
      </c>
      <c r="D178" s="480">
        <v>150</v>
      </c>
      <c r="E178" s="480">
        <v>70</v>
      </c>
      <c r="F178" s="480">
        <v>70</v>
      </c>
      <c r="G178" s="407">
        <v>50.68493150684932</v>
      </c>
      <c r="H178" s="3"/>
      <c r="I178" s="480" t="s">
        <v>92</v>
      </c>
      <c r="J178" s="480" t="s">
        <v>92</v>
      </c>
      <c r="K178" s="480">
        <v>0</v>
      </c>
      <c r="L178" s="407">
        <v>0</v>
      </c>
    </row>
    <row r="179" spans="1:12" ht="12">
      <c r="A179" s="1"/>
      <c r="B179" s="11" t="s">
        <v>331</v>
      </c>
      <c r="D179" s="480">
        <v>220</v>
      </c>
      <c r="E179" s="480">
        <v>150</v>
      </c>
      <c r="F179" s="480">
        <v>80</v>
      </c>
      <c r="G179" s="407">
        <v>33.6322869955157</v>
      </c>
      <c r="H179" s="3"/>
      <c r="I179" s="480" t="s">
        <v>92</v>
      </c>
      <c r="J179" s="480" t="s">
        <v>92</v>
      </c>
      <c r="K179" s="480">
        <v>0</v>
      </c>
      <c r="L179" s="407">
        <v>0</v>
      </c>
    </row>
    <row r="180" spans="1:12" ht="12">
      <c r="A180" s="1"/>
      <c r="B180" s="11"/>
      <c r="D180" s="482"/>
      <c r="E180" s="482"/>
      <c r="F180" s="482"/>
      <c r="G180" s="147"/>
      <c r="H180" s="3"/>
      <c r="I180" s="482"/>
      <c r="J180" s="482"/>
      <c r="K180" s="482"/>
      <c r="L180" s="147"/>
    </row>
    <row r="181" spans="1:12" ht="12">
      <c r="A181" s="1"/>
      <c r="B181" s="13" t="s">
        <v>75</v>
      </c>
      <c r="D181" s="482"/>
      <c r="E181" s="482"/>
      <c r="F181" s="482"/>
      <c r="G181" s="147"/>
      <c r="H181" s="3"/>
      <c r="I181" s="482"/>
      <c r="J181" s="482"/>
      <c r="K181" s="482"/>
      <c r="L181" s="147"/>
    </row>
    <row r="182" spans="1:12" ht="12">
      <c r="A182" s="1"/>
      <c r="B182" s="11" t="s">
        <v>74</v>
      </c>
      <c r="D182" s="480">
        <v>5650</v>
      </c>
      <c r="E182" s="480">
        <v>2440</v>
      </c>
      <c r="F182" s="480">
        <v>3210</v>
      </c>
      <c r="G182" s="407">
        <v>56.86725663716814</v>
      </c>
      <c r="H182" s="3"/>
      <c r="I182" s="480">
        <v>140</v>
      </c>
      <c r="J182" s="480">
        <v>90</v>
      </c>
      <c r="K182" s="480">
        <v>50</v>
      </c>
      <c r="L182" s="407">
        <v>34.074074074074076</v>
      </c>
    </row>
    <row r="183" spans="1:12" ht="12">
      <c r="A183" s="1"/>
      <c r="B183" s="11" t="s">
        <v>333</v>
      </c>
      <c r="D183" s="480">
        <v>100</v>
      </c>
      <c r="E183" s="480">
        <v>40</v>
      </c>
      <c r="F183" s="480">
        <v>60</v>
      </c>
      <c r="G183" s="407">
        <v>59.183673469387756</v>
      </c>
      <c r="H183" s="3"/>
      <c r="I183" s="480" t="s">
        <v>92</v>
      </c>
      <c r="J183" s="480">
        <v>0</v>
      </c>
      <c r="K183" s="480" t="s">
        <v>92</v>
      </c>
      <c r="L183" s="480" t="s">
        <v>92</v>
      </c>
    </row>
    <row r="184" spans="1:12" ht="12">
      <c r="A184" s="1"/>
      <c r="B184" s="11" t="s">
        <v>334</v>
      </c>
      <c r="C184" s="17"/>
      <c r="D184" s="480">
        <v>290</v>
      </c>
      <c r="E184" s="480">
        <v>140</v>
      </c>
      <c r="F184" s="480">
        <v>150</v>
      </c>
      <c r="G184" s="407">
        <v>50.69444444444444</v>
      </c>
      <c r="H184" s="3"/>
      <c r="I184" s="480" t="s">
        <v>92</v>
      </c>
      <c r="J184" s="480" t="s">
        <v>92</v>
      </c>
      <c r="K184" s="480" t="s">
        <v>92</v>
      </c>
      <c r="L184" s="480" t="s">
        <v>92</v>
      </c>
    </row>
    <row r="185" spans="1:13" ht="12">
      <c r="A185" s="1"/>
      <c r="B185" s="4"/>
      <c r="C185" s="139"/>
      <c r="D185" s="482"/>
      <c r="E185" s="482"/>
      <c r="F185" s="482"/>
      <c r="G185" s="139"/>
      <c r="H185" s="405"/>
      <c r="I185" s="482"/>
      <c r="J185" s="482"/>
      <c r="K185" s="482"/>
      <c r="L185" s="139"/>
      <c r="M185" s="239"/>
    </row>
    <row r="186" spans="1:12" ht="12">
      <c r="A186" s="14"/>
      <c r="B186" s="319" t="s">
        <v>335</v>
      </c>
      <c r="C186" s="332"/>
      <c r="D186" s="485">
        <v>542900</v>
      </c>
      <c r="E186" s="485">
        <v>255670</v>
      </c>
      <c r="F186" s="485">
        <v>287240</v>
      </c>
      <c r="G186" s="409">
        <v>52.907793841625484</v>
      </c>
      <c r="H186" s="408"/>
      <c r="I186" s="485">
        <v>4540</v>
      </c>
      <c r="J186" s="485">
        <v>3190</v>
      </c>
      <c r="K186" s="485">
        <v>1360</v>
      </c>
      <c r="L186" s="409">
        <v>29.8</v>
      </c>
    </row>
    <row r="187" spans="1:12" ht="12">
      <c r="A187" s="14"/>
      <c r="B187" s="15"/>
      <c r="C187" s="170"/>
      <c r="D187" s="403"/>
      <c r="E187" s="403"/>
      <c r="F187" s="403"/>
      <c r="G187" s="420"/>
      <c r="L187" s="266" t="s">
        <v>233</v>
      </c>
    </row>
    <row r="188" spans="1:7" ht="12">
      <c r="A188" s="14"/>
      <c r="B188" s="15"/>
      <c r="C188" s="170"/>
      <c r="D188" s="403"/>
      <c r="E188" s="403"/>
      <c r="F188" s="403"/>
      <c r="G188" s="420"/>
    </row>
    <row r="189" spans="2:13" ht="15.75" customHeight="1">
      <c r="B189" s="538" t="s">
        <v>84</v>
      </c>
      <c r="C189" s="538"/>
      <c r="D189" s="538"/>
      <c r="E189" s="538"/>
      <c r="F189" s="538"/>
      <c r="G189" s="538"/>
      <c r="H189" s="538"/>
      <c r="I189" s="538"/>
      <c r="J189" s="538"/>
      <c r="K189" s="538"/>
      <c r="L189" s="538"/>
      <c r="M189" s="465"/>
    </row>
    <row r="190" spans="2:13" ht="12">
      <c r="B190" s="508" t="s">
        <v>108</v>
      </c>
      <c r="C190" s="508"/>
      <c r="D190" s="508"/>
      <c r="E190" s="508"/>
      <c r="F190" s="508"/>
      <c r="G190" s="508"/>
      <c r="H190" s="508"/>
      <c r="I190" s="467"/>
      <c r="J190" s="467"/>
      <c r="K190" s="467"/>
      <c r="L190" s="463"/>
      <c r="M190" s="463"/>
    </row>
    <row r="191" spans="2:7" ht="12">
      <c r="B191" s="47"/>
      <c r="C191" s="170"/>
      <c r="D191" s="403"/>
      <c r="E191" s="403"/>
      <c r="F191" s="403"/>
      <c r="G191" s="420"/>
    </row>
    <row r="192" spans="2:7" ht="12">
      <c r="B192" s="47"/>
      <c r="C192" s="170"/>
      <c r="D192" s="403"/>
      <c r="E192" s="403"/>
      <c r="F192" s="403"/>
      <c r="G192" s="420"/>
    </row>
    <row r="193" spans="2:13" ht="12">
      <c r="B193" s="253"/>
      <c r="C193" s="179"/>
      <c r="D193" s="406"/>
      <c r="E193" s="406"/>
      <c r="F193" s="406"/>
      <c r="G193" s="422"/>
      <c r="H193" s="406"/>
      <c r="I193" s="406"/>
      <c r="J193" s="386"/>
      <c r="K193" s="386"/>
      <c r="L193" s="166"/>
      <c r="M193" s="239"/>
    </row>
    <row r="194" spans="2:13" ht="12">
      <c r="B194" s="167"/>
      <c r="C194" s="179"/>
      <c r="D194" s="406"/>
      <c r="E194" s="406"/>
      <c r="F194" s="406"/>
      <c r="G194" s="422"/>
      <c r="H194" s="406"/>
      <c r="I194" s="406"/>
      <c r="J194" s="386"/>
      <c r="K194" s="386"/>
      <c r="L194" s="166"/>
      <c r="M194" s="239"/>
    </row>
    <row r="195" spans="2:13" ht="12">
      <c r="B195" s="167"/>
      <c r="C195" s="179"/>
      <c r="D195" s="406"/>
      <c r="E195" s="406"/>
      <c r="F195" s="406"/>
      <c r="G195" s="422"/>
      <c r="H195" s="406"/>
      <c r="I195" s="406"/>
      <c r="J195" s="386"/>
      <c r="K195" s="386"/>
      <c r="L195" s="166"/>
      <c r="M195" s="239"/>
    </row>
    <row r="196" spans="2:13" ht="12">
      <c r="B196" s="179"/>
      <c r="C196" s="179"/>
      <c r="D196" s="406"/>
      <c r="E196" s="406"/>
      <c r="F196" s="406"/>
      <c r="G196" s="422"/>
      <c r="H196" s="406"/>
      <c r="I196" s="406"/>
      <c r="J196" s="386"/>
      <c r="K196" s="386"/>
      <c r="L196" s="166"/>
      <c r="M196" s="239"/>
    </row>
    <row r="197" spans="2:13" ht="12">
      <c r="B197" s="167"/>
      <c r="C197" s="179"/>
      <c r="D197" s="406"/>
      <c r="E197" s="406"/>
      <c r="F197" s="406"/>
      <c r="G197" s="422"/>
      <c r="H197" s="406"/>
      <c r="I197" s="406"/>
      <c r="J197" s="386"/>
      <c r="K197" s="386"/>
      <c r="L197" s="166"/>
      <c r="M197" s="239"/>
    </row>
    <row r="198" spans="2:13" ht="12">
      <c r="B198" s="254"/>
      <c r="C198" s="179"/>
      <c r="D198" s="406"/>
      <c r="E198" s="406"/>
      <c r="F198" s="406"/>
      <c r="G198" s="422"/>
      <c r="H198" s="406"/>
      <c r="I198" s="406"/>
      <c r="J198" s="386"/>
      <c r="K198" s="386"/>
      <c r="L198" s="166"/>
      <c r="M198" s="239"/>
    </row>
  </sheetData>
  <mergeCells count="4">
    <mergeCell ref="I7:L7"/>
    <mergeCell ref="D7:G7"/>
    <mergeCell ref="B190:H190"/>
    <mergeCell ref="B189:L189"/>
  </mergeCells>
  <printOptions/>
  <pageMargins left="0.44" right="0.35" top="0.58" bottom="0.53" header="0.31" footer="0.24"/>
  <pageSetup fitToHeight="2" fitToWidth="1" horizontalDpi="600" verticalDpi="600" orientation="portrait" paperSize="9" scale="59"/>
  <rowBreaks count="1" manualBreakCount="1">
    <brk id="97" max="255" man="1"/>
  </rowBreaks>
</worksheet>
</file>

<file path=xl/worksheets/sheet16.xml><?xml version="1.0" encoding="utf-8"?>
<worksheet xmlns="http://schemas.openxmlformats.org/spreadsheetml/2006/main" xmlns:r="http://schemas.openxmlformats.org/officeDocument/2006/relationships">
  <sheetPr>
    <pageSetUpPr fitToPage="1"/>
  </sheetPr>
  <dimension ref="A1:Q192"/>
  <sheetViews>
    <sheetView workbookViewId="0" topLeftCell="C1">
      <selection activeCell="B4" sqref="B4"/>
    </sheetView>
  </sheetViews>
  <sheetFormatPr defaultColWidth="8.8515625" defaultRowHeight="12.75"/>
  <cols>
    <col min="1" max="1" width="4.00390625" style="0" customWidth="1"/>
    <col min="2" max="2" width="59.28125" style="0" customWidth="1"/>
    <col min="3" max="5" width="9.140625" style="292" customWidth="1"/>
    <col min="6" max="6" width="11.140625" style="292" customWidth="1"/>
    <col min="7" max="7" width="13.8515625" style="0" customWidth="1"/>
    <col min="8" max="8" width="12.8515625" style="0" customWidth="1"/>
    <col min="9" max="9" width="3.421875" style="0" customWidth="1"/>
    <col min="10" max="12" width="9.140625" style="292" customWidth="1"/>
    <col min="13" max="13" width="10.7109375" style="292" customWidth="1"/>
    <col min="14" max="14" width="13.28125" style="0" customWidth="1"/>
    <col min="15" max="15" width="14.421875" style="0" customWidth="1"/>
  </cols>
  <sheetData>
    <row r="1" spans="1:2" ht="12">
      <c r="A1" s="1"/>
      <c r="B1" s="4"/>
    </row>
    <row r="2" spans="1:2" ht="16.5">
      <c r="A2" s="1"/>
      <c r="B2" s="2" t="s">
        <v>201</v>
      </c>
    </row>
    <row r="3" spans="1:2" ht="15">
      <c r="A3" s="1"/>
      <c r="B3" s="18" t="s">
        <v>17</v>
      </c>
    </row>
    <row r="4" ht="12">
      <c r="B4" t="s">
        <v>336</v>
      </c>
    </row>
    <row r="6" spans="1:15" ht="12">
      <c r="A6" s="170"/>
      <c r="B6" s="242"/>
      <c r="C6" s="539" t="s">
        <v>42</v>
      </c>
      <c r="D6" s="539"/>
      <c r="E6" s="539"/>
      <c r="F6" s="539"/>
      <c r="G6" s="539"/>
      <c r="H6" s="539"/>
      <c r="I6" s="256"/>
      <c r="J6" s="539" t="s">
        <v>86</v>
      </c>
      <c r="K6" s="539"/>
      <c r="L6" s="539"/>
      <c r="M6" s="539"/>
      <c r="N6" s="539"/>
      <c r="O6" s="539"/>
    </row>
    <row r="7" spans="1:15" ht="12">
      <c r="A7" s="318"/>
      <c r="B7" s="318"/>
      <c r="C7" s="423"/>
      <c r="D7" s="423"/>
      <c r="E7" s="423"/>
      <c r="F7" s="423"/>
      <c r="G7" s="256"/>
      <c r="H7" s="256"/>
      <c r="I7" s="256"/>
      <c r="J7" s="423"/>
      <c r="K7" s="423"/>
      <c r="L7" s="423"/>
      <c r="M7" s="423"/>
      <c r="N7" s="256"/>
      <c r="O7" s="256"/>
    </row>
    <row r="8" spans="1:15" ht="12">
      <c r="A8" s="170"/>
      <c r="B8" s="245"/>
      <c r="C8" s="424"/>
      <c r="D8" s="425"/>
      <c r="E8" s="391"/>
      <c r="F8" s="391"/>
      <c r="G8" s="258" t="s">
        <v>140</v>
      </c>
      <c r="H8" s="258" t="s">
        <v>140</v>
      </c>
      <c r="I8" s="258"/>
      <c r="J8" s="424"/>
      <c r="K8" s="425"/>
      <c r="L8" s="391"/>
      <c r="M8" s="391"/>
      <c r="N8" s="258" t="s">
        <v>140</v>
      </c>
      <c r="O8" s="258" t="s">
        <v>140</v>
      </c>
    </row>
    <row r="9" spans="1:15" ht="12">
      <c r="A9" s="170"/>
      <c r="B9" s="247"/>
      <c r="C9" s="391"/>
      <c r="D9" s="391"/>
      <c r="E9" s="425" t="s">
        <v>141</v>
      </c>
      <c r="F9" s="425" t="s">
        <v>142</v>
      </c>
      <c r="G9" s="257" t="s">
        <v>141</v>
      </c>
      <c r="H9" s="258" t="s">
        <v>142</v>
      </c>
      <c r="I9" s="258"/>
      <c r="J9" s="391"/>
      <c r="K9" s="391"/>
      <c r="L9" s="425" t="s">
        <v>141</v>
      </c>
      <c r="M9" s="425" t="s">
        <v>142</v>
      </c>
      <c r="N9" s="257" t="s">
        <v>141</v>
      </c>
      <c r="O9" s="258" t="s">
        <v>142</v>
      </c>
    </row>
    <row r="10" spans="1:15" ht="12">
      <c r="A10" s="170"/>
      <c r="B10" s="250" t="s">
        <v>85</v>
      </c>
      <c r="C10" s="426" t="s">
        <v>221</v>
      </c>
      <c r="D10" s="426" t="s">
        <v>254</v>
      </c>
      <c r="E10" s="426" t="s">
        <v>143</v>
      </c>
      <c r="F10" s="426" t="s">
        <v>185</v>
      </c>
      <c r="G10" s="259" t="s">
        <v>143</v>
      </c>
      <c r="H10" s="260" t="s">
        <v>185</v>
      </c>
      <c r="I10" s="260"/>
      <c r="J10" s="426" t="s">
        <v>221</v>
      </c>
      <c r="K10" s="426" t="s">
        <v>254</v>
      </c>
      <c r="L10" s="426" t="s">
        <v>143</v>
      </c>
      <c r="M10" s="426" t="s">
        <v>185</v>
      </c>
      <c r="N10" s="259" t="s">
        <v>143</v>
      </c>
      <c r="O10" s="260" t="s">
        <v>185</v>
      </c>
    </row>
    <row r="11" spans="1:15" ht="12">
      <c r="A11" s="170"/>
      <c r="B11" s="330"/>
      <c r="C11" s="405"/>
      <c r="D11" s="405"/>
      <c r="E11" s="405"/>
      <c r="F11" s="405"/>
      <c r="G11" s="240"/>
      <c r="H11" s="241"/>
      <c r="I11" s="241"/>
      <c r="J11" s="405"/>
      <c r="K11" s="405"/>
      <c r="L11" s="405"/>
      <c r="M11" s="405"/>
      <c r="N11" s="240"/>
      <c r="O11" s="241"/>
    </row>
    <row r="12" spans="1:9" ht="12">
      <c r="A12" s="9"/>
      <c r="B12" s="10" t="s">
        <v>338</v>
      </c>
      <c r="I12" s="17"/>
    </row>
    <row r="13" spans="1:16" ht="12">
      <c r="A13" s="9"/>
      <c r="B13" s="11" t="s">
        <v>339</v>
      </c>
      <c r="C13" s="480">
        <v>8800</v>
      </c>
      <c r="D13" s="480">
        <v>6400</v>
      </c>
      <c r="E13" s="480">
        <v>1170</v>
      </c>
      <c r="F13" s="480">
        <v>1230</v>
      </c>
      <c r="G13" s="407">
        <v>13.272727272727272</v>
      </c>
      <c r="H13" s="407">
        <v>14.011363636363635</v>
      </c>
      <c r="I13" s="147"/>
      <c r="J13" s="480">
        <v>70</v>
      </c>
      <c r="K13" s="480">
        <v>50</v>
      </c>
      <c r="L13" s="480">
        <v>10</v>
      </c>
      <c r="M13" s="480">
        <v>10</v>
      </c>
      <c r="N13" s="407">
        <v>12.857142857142856</v>
      </c>
      <c r="O13" s="407">
        <v>11.428571428571429</v>
      </c>
      <c r="P13" s="323"/>
    </row>
    <row r="14" spans="1:15" ht="12">
      <c r="A14" s="9"/>
      <c r="B14" s="11" t="s">
        <v>163</v>
      </c>
      <c r="C14" s="480">
        <v>40</v>
      </c>
      <c r="D14" s="480">
        <v>0</v>
      </c>
      <c r="E14" s="480">
        <v>0</v>
      </c>
      <c r="F14" s="480">
        <v>40</v>
      </c>
      <c r="G14" s="407">
        <v>0</v>
      </c>
      <c r="H14" s="407">
        <v>92.6829268292683</v>
      </c>
      <c r="I14" s="147"/>
      <c r="J14" s="480" t="s">
        <v>92</v>
      </c>
      <c r="K14" s="480" t="s">
        <v>92</v>
      </c>
      <c r="L14" s="480">
        <v>0</v>
      </c>
      <c r="M14" s="480" t="s">
        <v>92</v>
      </c>
      <c r="N14" s="407">
        <v>0</v>
      </c>
      <c r="O14" s="480" t="s">
        <v>92</v>
      </c>
    </row>
    <row r="15" spans="1:15" ht="12">
      <c r="A15" s="9"/>
      <c r="B15" s="11" t="s">
        <v>340</v>
      </c>
      <c r="C15" s="480">
        <v>40</v>
      </c>
      <c r="D15" s="480">
        <v>20</v>
      </c>
      <c r="E15" s="480" t="s">
        <v>92</v>
      </c>
      <c r="F15" s="480">
        <v>20</v>
      </c>
      <c r="G15" s="480" t="s">
        <v>92</v>
      </c>
      <c r="H15" s="407">
        <v>44.18604651162791</v>
      </c>
      <c r="I15" s="147"/>
      <c r="J15" s="480">
        <v>10</v>
      </c>
      <c r="K15" s="480" t="s">
        <v>92</v>
      </c>
      <c r="L15" s="480">
        <v>0</v>
      </c>
      <c r="M15" s="480" t="s">
        <v>92</v>
      </c>
      <c r="N15" s="407">
        <v>0</v>
      </c>
      <c r="O15" s="480" t="s">
        <v>92</v>
      </c>
    </row>
    <row r="16" spans="1:15" ht="12">
      <c r="A16" s="9"/>
      <c r="B16" s="11" t="s">
        <v>341</v>
      </c>
      <c r="C16" s="480">
        <v>320</v>
      </c>
      <c r="D16" s="480">
        <v>230</v>
      </c>
      <c r="E16" s="480">
        <v>70</v>
      </c>
      <c r="F16" s="480">
        <v>20</v>
      </c>
      <c r="G16" s="407">
        <v>22.25705329153605</v>
      </c>
      <c r="H16" s="407">
        <v>5.6426332288401255</v>
      </c>
      <c r="I16" s="147"/>
      <c r="J16" s="480">
        <v>10</v>
      </c>
      <c r="K16" s="480">
        <v>10</v>
      </c>
      <c r="L16" s="480">
        <v>0</v>
      </c>
      <c r="M16" s="480">
        <v>0</v>
      </c>
      <c r="N16" s="407">
        <v>0</v>
      </c>
      <c r="O16" s="407">
        <v>0</v>
      </c>
    </row>
    <row r="17" spans="1:15" ht="12">
      <c r="A17" s="9"/>
      <c r="B17" s="11" t="s">
        <v>342</v>
      </c>
      <c r="C17" s="480">
        <v>670</v>
      </c>
      <c r="D17" s="480">
        <v>440</v>
      </c>
      <c r="E17" s="480">
        <v>150</v>
      </c>
      <c r="F17" s="480">
        <v>90</v>
      </c>
      <c r="G17" s="407">
        <v>21.940298507462686</v>
      </c>
      <c r="H17" s="407">
        <v>12.686567164179104</v>
      </c>
      <c r="I17" s="147"/>
      <c r="J17" s="480">
        <v>60</v>
      </c>
      <c r="K17" s="480">
        <v>50</v>
      </c>
      <c r="L17" s="480">
        <v>10</v>
      </c>
      <c r="M17" s="480">
        <v>10</v>
      </c>
      <c r="N17" s="407">
        <v>8.064516129032258</v>
      </c>
      <c r="O17" s="407">
        <v>17.741935483870968</v>
      </c>
    </row>
    <row r="18" spans="1:15" ht="12">
      <c r="A18" s="9"/>
      <c r="B18" s="11"/>
      <c r="C18" s="482"/>
      <c r="D18" s="482"/>
      <c r="E18" s="482"/>
      <c r="F18" s="482"/>
      <c r="G18" s="147"/>
      <c r="H18" s="147"/>
      <c r="I18" s="147"/>
      <c r="J18" s="482"/>
      <c r="K18" s="482"/>
      <c r="L18" s="482"/>
      <c r="M18" s="482"/>
      <c r="N18" s="147"/>
      <c r="O18" s="147"/>
    </row>
    <row r="19" spans="1:15" ht="12">
      <c r="A19" s="9"/>
      <c r="B19" s="10" t="s">
        <v>343</v>
      </c>
      <c r="C19" s="482"/>
      <c r="D19" s="482"/>
      <c r="E19" s="482"/>
      <c r="F19" s="482"/>
      <c r="G19" s="147"/>
      <c r="H19" s="147"/>
      <c r="I19" s="147"/>
      <c r="J19" s="482"/>
      <c r="K19" s="482"/>
      <c r="L19" s="482"/>
      <c r="M19" s="482"/>
      <c r="N19" s="147"/>
      <c r="O19" s="147"/>
    </row>
    <row r="20" spans="1:15" ht="12">
      <c r="A20" s="9"/>
      <c r="B20" s="11" t="s">
        <v>175</v>
      </c>
      <c r="C20" s="480">
        <v>1630</v>
      </c>
      <c r="D20" s="480">
        <v>1040</v>
      </c>
      <c r="E20" s="480">
        <v>140</v>
      </c>
      <c r="F20" s="480">
        <v>450</v>
      </c>
      <c r="G20" s="407">
        <v>8.706315144083385</v>
      </c>
      <c r="H20" s="407">
        <v>27.406499080318824</v>
      </c>
      <c r="I20" s="147"/>
      <c r="J20" s="480">
        <v>160</v>
      </c>
      <c r="K20" s="480">
        <v>110</v>
      </c>
      <c r="L20" s="480">
        <v>10</v>
      </c>
      <c r="M20" s="480">
        <v>40</v>
      </c>
      <c r="N20" s="407">
        <v>4.3478260869565215</v>
      </c>
      <c r="O20" s="407">
        <v>25.465838509316768</v>
      </c>
    </row>
    <row r="21" spans="1:15" ht="12">
      <c r="A21" s="9"/>
      <c r="B21" s="11" t="s">
        <v>344</v>
      </c>
      <c r="C21" s="480">
        <v>650</v>
      </c>
      <c r="D21" s="480">
        <v>460</v>
      </c>
      <c r="E21" s="480">
        <v>70</v>
      </c>
      <c r="F21" s="480">
        <v>120</v>
      </c>
      <c r="G21" s="407">
        <v>11.213517665130567</v>
      </c>
      <c r="H21" s="407">
        <v>18.125960061443934</v>
      </c>
      <c r="I21" s="147"/>
      <c r="J21" s="480">
        <v>10</v>
      </c>
      <c r="K21" s="480">
        <v>10</v>
      </c>
      <c r="L21" s="480">
        <v>0</v>
      </c>
      <c r="M21" s="480" t="s">
        <v>92</v>
      </c>
      <c r="N21" s="407">
        <v>0</v>
      </c>
      <c r="O21" s="480" t="s">
        <v>92</v>
      </c>
    </row>
    <row r="22" spans="1:15" ht="12">
      <c r="A22" s="9"/>
      <c r="B22" s="11" t="s">
        <v>345</v>
      </c>
      <c r="C22" s="480">
        <v>80</v>
      </c>
      <c r="D22" s="480">
        <v>20</v>
      </c>
      <c r="E22" s="480" t="s">
        <v>92</v>
      </c>
      <c r="F22" s="480">
        <v>50</v>
      </c>
      <c r="G22" s="480" t="s">
        <v>92</v>
      </c>
      <c r="H22" s="407">
        <v>69.73684210526315</v>
      </c>
      <c r="I22" s="147"/>
      <c r="J22" s="480" t="s">
        <v>92</v>
      </c>
      <c r="K22" s="480" t="s">
        <v>92</v>
      </c>
      <c r="L22" s="480">
        <v>0</v>
      </c>
      <c r="M22" s="480" t="s">
        <v>92</v>
      </c>
      <c r="N22" s="407">
        <v>0</v>
      </c>
      <c r="O22" s="480" t="s">
        <v>92</v>
      </c>
    </row>
    <row r="23" spans="1:15" ht="12">
      <c r="A23" s="9"/>
      <c r="B23" s="11" t="s">
        <v>346</v>
      </c>
      <c r="C23" s="480">
        <v>80</v>
      </c>
      <c r="D23" s="480">
        <v>60</v>
      </c>
      <c r="E23" s="480">
        <v>10</v>
      </c>
      <c r="F23" s="480">
        <v>10</v>
      </c>
      <c r="G23" s="407">
        <v>7.59493670886076</v>
      </c>
      <c r="H23" s="407">
        <v>17.72151898734177</v>
      </c>
      <c r="I23" s="147"/>
      <c r="J23" s="480">
        <v>60</v>
      </c>
      <c r="K23" s="480">
        <v>50</v>
      </c>
      <c r="L23" s="480" t="s">
        <v>92</v>
      </c>
      <c r="M23" s="480">
        <v>10</v>
      </c>
      <c r="N23" s="480" t="s">
        <v>92</v>
      </c>
      <c r="O23" s="407">
        <v>15.517241379310345</v>
      </c>
    </row>
    <row r="24" spans="1:15" ht="12">
      <c r="A24" s="9"/>
      <c r="B24" s="4"/>
      <c r="C24" s="482"/>
      <c r="D24" s="482"/>
      <c r="E24" s="482"/>
      <c r="F24" s="482"/>
      <c r="G24" s="147"/>
      <c r="H24" s="147"/>
      <c r="I24" s="147"/>
      <c r="J24" s="482"/>
      <c r="K24" s="482"/>
      <c r="L24" s="482"/>
      <c r="M24" s="482"/>
      <c r="N24" s="147"/>
      <c r="O24" s="147"/>
    </row>
    <row r="25" spans="1:15" ht="12">
      <c r="A25" s="9"/>
      <c r="B25" s="10" t="s">
        <v>347</v>
      </c>
      <c r="C25" s="482"/>
      <c r="D25" s="482"/>
      <c r="E25" s="482"/>
      <c r="F25" s="482"/>
      <c r="G25" s="147"/>
      <c r="H25" s="147"/>
      <c r="I25" s="147"/>
      <c r="J25" s="482"/>
      <c r="K25" s="482"/>
      <c r="L25" s="482"/>
      <c r="M25" s="482"/>
      <c r="N25" s="147"/>
      <c r="O25" s="147"/>
    </row>
    <row r="26" spans="1:15" ht="12">
      <c r="A26" s="9"/>
      <c r="B26" s="11" t="s">
        <v>347</v>
      </c>
      <c r="C26" s="480">
        <v>1090</v>
      </c>
      <c r="D26" s="480">
        <v>790</v>
      </c>
      <c r="E26" s="480">
        <v>180</v>
      </c>
      <c r="F26" s="480">
        <v>120</v>
      </c>
      <c r="G26" s="407">
        <v>16.482504604051567</v>
      </c>
      <c r="H26" s="407">
        <v>10.865561694290976</v>
      </c>
      <c r="I26" s="147"/>
      <c r="J26" s="480">
        <v>110</v>
      </c>
      <c r="K26" s="480">
        <v>90</v>
      </c>
      <c r="L26" s="480" t="s">
        <v>92</v>
      </c>
      <c r="M26" s="480">
        <v>20</v>
      </c>
      <c r="N26" s="480" t="s">
        <v>92</v>
      </c>
      <c r="O26" s="407">
        <v>18.51851851851852</v>
      </c>
    </row>
    <row r="27" spans="1:15" ht="12">
      <c r="A27" s="9"/>
      <c r="B27" s="11"/>
      <c r="C27" s="482"/>
      <c r="D27" s="482"/>
      <c r="E27" s="482"/>
      <c r="F27" s="482"/>
      <c r="G27" s="147"/>
      <c r="H27" s="147"/>
      <c r="I27" s="147"/>
      <c r="J27" s="482"/>
      <c r="K27" s="482"/>
      <c r="L27" s="482"/>
      <c r="M27" s="482"/>
      <c r="N27" s="147"/>
      <c r="O27" s="147"/>
    </row>
    <row r="28" spans="1:15" ht="12">
      <c r="A28" s="9"/>
      <c r="B28" s="10" t="s">
        <v>348</v>
      </c>
      <c r="C28" s="482"/>
      <c r="D28" s="482"/>
      <c r="E28" s="482"/>
      <c r="F28" s="482"/>
      <c r="G28" s="147"/>
      <c r="H28" s="147"/>
      <c r="I28" s="147"/>
      <c r="J28" s="482"/>
      <c r="K28" s="482"/>
      <c r="L28" s="482"/>
      <c r="M28" s="482"/>
      <c r="N28" s="147"/>
      <c r="O28" s="147"/>
    </row>
    <row r="29" spans="1:15" ht="12">
      <c r="A29" s="9"/>
      <c r="B29" s="11" t="s">
        <v>349</v>
      </c>
      <c r="C29" s="480">
        <v>70</v>
      </c>
      <c r="D29" s="480">
        <v>60</v>
      </c>
      <c r="E29" s="480">
        <v>20</v>
      </c>
      <c r="F29" s="480">
        <v>0</v>
      </c>
      <c r="G29" s="407">
        <v>21.91780821917808</v>
      </c>
      <c r="H29" s="407">
        <v>0</v>
      </c>
      <c r="I29" s="147"/>
      <c r="J29" s="480" t="s">
        <v>92</v>
      </c>
      <c r="K29" s="480" t="s">
        <v>92</v>
      </c>
      <c r="L29" s="480">
        <v>0</v>
      </c>
      <c r="M29" s="480">
        <v>0</v>
      </c>
      <c r="N29" s="407">
        <v>0</v>
      </c>
      <c r="O29" s="407">
        <v>0</v>
      </c>
    </row>
    <row r="30" spans="1:15" ht="12">
      <c r="A30" s="9"/>
      <c r="B30" s="11" t="s">
        <v>350</v>
      </c>
      <c r="C30" s="480">
        <v>100</v>
      </c>
      <c r="D30" s="480">
        <v>60</v>
      </c>
      <c r="E30" s="480">
        <v>10</v>
      </c>
      <c r="F30" s="480">
        <v>20</v>
      </c>
      <c r="G30" s="407">
        <v>14.432989690721648</v>
      </c>
      <c r="H30" s="407">
        <v>21.649484536082475</v>
      </c>
      <c r="I30" s="147"/>
      <c r="J30" s="480">
        <v>10</v>
      </c>
      <c r="K30" s="480" t="s">
        <v>92</v>
      </c>
      <c r="L30" s="480">
        <v>0</v>
      </c>
      <c r="M30" s="480" t="s">
        <v>92</v>
      </c>
      <c r="N30" s="407">
        <v>0</v>
      </c>
      <c r="O30" s="480" t="s">
        <v>92</v>
      </c>
    </row>
    <row r="31" spans="1:15" ht="12">
      <c r="A31" s="9"/>
      <c r="B31" s="11" t="s">
        <v>351</v>
      </c>
      <c r="C31" s="480">
        <v>130</v>
      </c>
      <c r="D31" s="480">
        <v>100</v>
      </c>
      <c r="E31" s="480">
        <v>20</v>
      </c>
      <c r="F31" s="480" t="s">
        <v>92</v>
      </c>
      <c r="G31" s="407">
        <v>17.05426356589147</v>
      </c>
      <c r="H31" s="480" t="s">
        <v>92</v>
      </c>
      <c r="I31" s="147"/>
      <c r="J31" s="480">
        <v>10</v>
      </c>
      <c r="K31" s="480">
        <v>10</v>
      </c>
      <c r="L31" s="480">
        <v>0</v>
      </c>
      <c r="M31" s="480">
        <v>0</v>
      </c>
      <c r="N31" s="407">
        <v>0</v>
      </c>
      <c r="O31" s="407">
        <v>0</v>
      </c>
    </row>
    <row r="32" spans="1:15" ht="12">
      <c r="A32" s="9"/>
      <c r="B32" s="11" t="s">
        <v>352</v>
      </c>
      <c r="C32" s="480">
        <v>340</v>
      </c>
      <c r="D32" s="480">
        <v>240</v>
      </c>
      <c r="E32" s="480">
        <v>20</v>
      </c>
      <c r="F32" s="480">
        <v>80</v>
      </c>
      <c r="G32" s="407">
        <v>4.71976401179941</v>
      </c>
      <c r="H32" s="407">
        <v>24.778761061946902</v>
      </c>
      <c r="I32" s="147"/>
      <c r="J32" s="480">
        <v>20</v>
      </c>
      <c r="K32" s="480">
        <v>20</v>
      </c>
      <c r="L32" s="480">
        <v>0</v>
      </c>
      <c r="M32" s="480" t="s">
        <v>92</v>
      </c>
      <c r="N32" s="407">
        <v>0</v>
      </c>
      <c r="O32" s="480" t="s">
        <v>92</v>
      </c>
    </row>
    <row r="33" spans="1:15" ht="12">
      <c r="A33" s="9"/>
      <c r="B33" s="11" t="s">
        <v>176</v>
      </c>
      <c r="C33" s="480">
        <v>270</v>
      </c>
      <c r="D33" s="480">
        <v>270</v>
      </c>
      <c r="E33" s="480" t="s">
        <v>92</v>
      </c>
      <c r="F33" s="480">
        <v>0</v>
      </c>
      <c r="G33" s="480" t="s">
        <v>92</v>
      </c>
      <c r="H33" s="407">
        <v>0</v>
      </c>
      <c r="I33" s="147"/>
      <c r="J33" s="480">
        <v>10</v>
      </c>
      <c r="K33" s="480">
        <v>10</v>
      </c>
      <c r="L33" s="480">
        <v>0</v>
      </c>
      <c r="M33" s="480">
        <v>0</v>
      </c>
      <c r="N33" s="407">
        <v>0</v>
      </c>
      <c r="O33" s="407">
        <v>0</v>
      </c>
    </row>
    <row r="34" spans="1:15" ht="12">
      <c r="A34" s="9"/>
      <c r="B34" s="11" t="s">
        <v>195</v>
      </c>
      <c r="C34" s="480">
        <v>3430</v>
      </c>
      <c r="D34" s="480">
        <v>2760</v>
      </c>
      <c r="E34" s="480">
        <v>210</v>
      </c>
      <c r="F34" s="480">
        <v>460</v>
      </c>
      <c r="G34" s="407">
        <v>6.127808578932011</v>
      </c>
      <c r="H34" s="407">
        <v>13.276918587686023</v>
      </c>
      <c r="I34" s="147"/>
      <c r="J34" s="480">
        <v>50</v>
      </c>
      <c r="K34" s="480">
        <v>40</v>
      </c>
      <c r="L34" s="480" t="s">
        <v>92</v>
      </c>
      <c r="M34" s="480">
        <v>10</v>
      </c>
      <c r="N34" s="480" t="s">
        <v>92</v>
      </c>
      <c r="O34" s="407">
        <v>24.489795918367346</v>
      </c>
    </row>
    <row r="35" spans="1:15" ht="12">
      <c r="A35" s="9"/>
      <c r="B35" s="11" t="s">
        <v>353</v>
      </c>
      <c r="C35" s="480">
        <v>720</v>
      </c>
      <c r="D35" s="480">
        <v>700</v>
      </c>
      <c r="E35" s="480">
        <v>10</v>
      </c>
      <c r="F35" s="480">
        <v>10</v>
      </c>
      <c r="G35" s="407">
        <v>1.9444444444444444</v>
      </c>
      <c r="H35" s="407">
        <v>1.1111111111111112</v>
      </c>
      <c r="I35" s="147"/>
      <c r="J35" s="480">
        <v>0</v>
      </c>
      <c r="K35" s="480">
        <v>0</v>
      </c>
      <c r="L35" s="480">
        <v>0</v>
      </c>
      <c r="M35" s="480">
        <v>0</v>
      </c>
      <c r="N35" s="407">
        <v>0</v>
      </c>
      <c r="O35" s="407">
        <v>0</v>
      </c>
    </row>
    <row r="36" spans="1:15" ht="12">
      <c r="A36" s="1"/>
      <c r="B36" s="4"/>
      <c r="C36" s="482"/>
      <c r="D36" s="482"/>
      <c r="E36" s="482"/>
      <c r="F36" s="482"/>
      <c r="G36" s="147"/>
      <c r="H36" s="147"/>
      <c r="I36" s="147"/>
      <c r="J36" s="482"/>
      <c r="K36" s="482"/>
      <c r="L36" s="482"/>
      <c r="M36" s="482"/>
      <c r="N36" s="147"/>
      <c r="O36" s="147"/>
    </row>
    <row r="37" spans="1:15" ht="12">
      <c r="A37" s="9"/>
      <c r="B37" s="10" t="s">
        <v>278</v>
      </c>
      <c r="C37" s="482"/>
      <c r="D37" s="482"/>
      <c r="E37" s="482"/>
      <c r="F37" s="482"/>
      <c r="G37" s="147"/>
      <c r="H37" s="147"/>
      <c r="I37" s="147"/>
      <c r="J37" s="482"/>
      <c r="K37" s="482"/>
      <c r="L37" s="482"/>
      <c r="M37" s="482"/>
      <c r="N37" s="147"/>
      <c r="O37" s="147"/>
    </row>
    <row r="38" spans="1:15" ht="12">
      <c r="A38" s="287"/>
      <c r="B38" s="291" t="s">
        <v>168</v>
      </c>
      <c r="C38" s="483">
        <v>77530</v>
      </c>
      <c r="D38" s="483">
        <v>39060</v>
      </c>
      <c r="E38" s="483">
        <v>3140</v>
      </c>
      <c r="F38" s="483">
        <v>35330</v>
      </c>
      <c r="G38" s="407">
        <v>4.054019193065731</v>
      </c>
      <c r="H38" s="407">
        <v>45.565473119389125</v>
      </c>
      <c r="I38" s="429"/>
      <c r="J38" s="483">
        <v>290</v>
      </c>
      <c r="K38" s="483">
        <v>210</v>
      </c>
      <c r="L38" s="483">
        <v>10</v>
      </c>
      <c r="M38" s="483">
        <v>80</v>
      </c>
      <c r="N38" s="407">
        <v>2.380952380952381</v>
      </c>
      <c r="O38" s="407">
        <v>27.2108843537415</v>
      </c>
    </row>
    <row r="39" spans="1:15" ht="12">
      <c r="A39" s="287"/>
      <c r="B39" s="291" t="s">
        <v>169</v>
      </c>
      <c r="C39" s="483">
        <v>21880</v>
      </c>
      <c r="D39" s="483">
        <v>12760</v>
      </c>
      <c r="E39" s="483">
        <v>1390</v>
      </c>
      <c r="F39" s="483">
        <v>7730</v>
      </c>
      <c r="G39" s="407">
        <v>6.36654478976234</v>
      </c>
      <c r="H39" s="407">
        <v>35.3382084095064</v>
      </c>
      <c r="I39" s="429"/>
      <c r="J39" s="483">
        <v>100</v>
      </c>
      <c r="K39" s="483">
        <v>80</v>
      </c>
      <c r="L39" s="483">
        <v>0</v>
      </c>
      <c r="M39" s="483">
        <v>20</v>
      </c>
      <c r="N39" s="407">
        <v>0</v>
      </c>
      <c r="O39" s="407">
        <v>17.346938775510203</v>
      </c>
    </row>
    <row r="40" spans="1:15" ht="12">
      <c r="A40" s="9"/>
      <c r="B40" s="290" t="s">
        <v>278</v>
      </c>
      <c r="C40" s="480">
        <v>99410</v>
      </c>
      <c r="D40" s="480">
        <v>51810</v>
      </c>
      <c r="E40" s="480">
        <v>4540</v>
      </c>
      <c r="F40" s="480">
        <v>43060</v>
      </c>
      <c r="G40" s="407">
        <v>4.563013037180106</v>
      </c>
      <c r="H40" s="407">
        <v>43.31442137453726</v>
      </c>
      <c r="I40" s="147"/>
      <c r="J40" s="480">
        <v>390</v>
      </c>
      <c r="K40" s="480">
        <v>290</v>
      </c>
      <c r="L40" s="480">
        <v>10</v>
      </c>
      <c r="M40" s="480">
        <v>100</v>
      </c>
      <c r="N40" s="407">
        <v>1.7857142857142856</v>
      </c>
      <c r="O40" s="407">
        <v>24.744897959183675</v>
      </c>
    </row>
    <row r="41" spans="1:15" ht="12">
      <c r="A41" s="9"/>
      <c r="B41" s="11" t="s">
        <v>279</v>
      </c>
      <c r="C41" s="480">
        <v>4700</v>
      </c>
      <c r="D41" s="480">
        <v>3340</v>
      </c>
      <c r="E41" s="480">
        <v>340</v>
      </c>
      <c r="F41" s="480">
        <v>1020</v>
      </c>
      <c r="G41" s="407">
        <v>7.145895363675033</v>
      </c>
      <c r="H41" s="407">
        <v>21.756699276903447</v>
      </c>
      <c r="I41" s="147"/>
      <c r="J41" s="480">
        <v>10</v>
      </c>
      <c r="K41" s="480">
        <v>10</v>
      </c>
      <c r="L41" s="480">
        <v>0</v>
      </c>
      <c r="M41" s="480" t="s">
        <v>92</v>
      </c>
      <c r="N41" s="407">
        <v>0</v>
      </c>
      <c r="O41" s="480" t="s">
        <v>92</v>
      </c>
    </row>
    <row r="42" spans="1:15" ht="12">
      <c r="A42" s="1"/>
      <c r="B42" s="4"/>
      <c r="C42" s="482"/>
      <c r="D42" s="482"/>
      <c r="E42" s="482"/>
      <c r="F42" s="482"/>
      <c r="G42" s="147"/>
      <c r="H42" s="147"/>
      <c r="I42" s="147"/>
      <c r="J42" s="482"/>
      <c r="K42" s="482"/>
      <c r="L42" s="482"/>
      <c r="M42" s="482"/>
      <c r="N42" s="147"/>
      <c r="O42" s="147"/>
    </row>
    <row r="43" spans="1:15" ht="12">
      <c r="A43" s="9"/>
      <c r="B43" s="10" t="s">
        <v>354</v>
      </c>
      <c r="C43" s="482"/>
      <c r="D43" s="482"/>
      <c r="E43" s="482"/>
      <c r="F43" s="482"/>
      <c r="G43" s="147"/>
      <c r="H43" s="147"/>
      <c r="I43" s="147"/>
      <c r="J43" s="482"/>
      <c r="K43" s="482"/>
      <c r="L43" s="482"/>
      <c r="M43" s="482"/>
      <c r="N43" s="147"/>
      <c r="O43" s="147"/>
    </row>
    <row r="44" spans="1:15" ht="12">
      <c r="A44" s="9"/>
      <c r="B44" s="11" t="s">
        <v>355</v>
      </c>
      <c r="C44" s="480">
        <v>540</v>
      </c>
      <c r="D44" s="480">
        <v>450</v>
      </c>
      <c r="E44" s="480">
        <v>30</v>
      </c>
      <c r="F44" s="480">
        <v>60</v>
      </c>
      <c r="G44" s="407">
        <v>5.914972273567468</v>
      </c>
      <c r="H44" s="407">
        <v>11.829944547134936</v>
      </c>
      <c r="I44" s="147"/>
      <c r="J44" s="480">
        <v>10</v>
      </c>
      <c r="K44" s="480">
        <v>10</v>
      </c>
      <c r="L44" s="480">
        <v>0</v>
      </c>
      <c r="M44" s="480" t="s">
        <v>92</v>
      </c>
      <c r="N44" s="407">
        <v>0</v>
      </c>
      <c r="O44" s="480" t="s">
        <v>92</v>
      </c>
    </row>
    <row r="45" spans="1:15" ht="12">
      <c r="A45" s="9"/>
      <c r="B45" s="11"/>
      <c r="C45" s="482"/>
      <c r="D45" s="482"/>
      <c r="E45" s="482"/>
      <c r="F45" s="482"/>
      <c r="G45" s="147"/>
      <c r="H45" s="147"/>
      <c r="I45" s="147"/>
      <c r="J45" s="482"/>
      <c r="K45" s="482"/>
      <c r="L45" s="482"/>
      <c r="M45" s="482"/>
      <c r="N45" s="147"/>
      <c r="O45" s="147"/>
    </row>
    <row r="46" spans="1:15" ht="12">
      <c r="A46" s="9"/>
      <c r="B46" s="10" t="s">
        <v>356</v>
      </c>
      <c r="C46" s="482"/>
      <c r="D46" s="482"/>
      <c r="E46" s="482"/>
      <c r="F46" s="482"/>
      <c r="G46" s="147"/>
      <c r="H46" s="147"/>
      <c r="I46" s="147"/>
      <c r="J46" s="482"/>
      <c r="K46" s="482"/>
      <c r="L46" s="482"/>
      <c r="M46" s="482"/>
      <c r="N46" s="147"/>
      <c r="O46" s="147"/>
    </row>
    <row r="47" spans="1:15" ht="12">
      <c r="A47" s="9"/>
      <c r="B47" s="11" t="s">
        <v>177</v>
      </c>
      <c r="C47" s="480">
        <v>3330</v>
      </c>
      <c r="D47" s="480">
        <v>1770</v>
      </c>
      <c r="E47" s="480">
        <v>300</v>
      </c>
      <c r="F47" s="480">
        <v>1270</v>
      </c>
      <c r="G47" s="407">
        <v>8.89423076923077</v>
      </c>
      <c r="H47" s="407">
        <v>38.07091346153847</v>
      </c>
      <c r="I47" s="147"/>
      <c r="J47" s="480">
        <v>170</v>
      </c>
      <c r="K47" s="480">
        <v>100</v>
      </c>
      <c r="L47" s="480">
        <v>0</v>
      </c>
      <c r="M47" s="480">
        <v>80</v>
      </c>
      <c r="N47" s="407">
        <v>0</v>
      </c>
      <c r="O47" s="407">
        <v>44.252873563218394</v>
      </c>
    </row>
    <row r="48" spans="1:15" ht="12">
      <c r="A48" s="9"/>
      <c r="B48" s="11" t="s">
        <v>357</v>
      </c>
      <c r="C48" s="480">
        <v>210</v>
      </c>
      <c r="D48" s="480">
        <v>170</v>
      </c>
      <c r="E48" s="480" t="s">
        <v>92</v>
      </c>
      <c r="F48" s="480">
        <v>40</v>
      </c>
      <c r="G48" s="480" t="s">
        <v>92</v>
      </c>
      <c r="H48" s="407">
        <v>18.357487922705314</v>
      </c>
      <c r="I48" s="147"/>
      <c r="J48" s="480" t="s">
        <v>92</v>
      </c>
      <c r="K48" s="480" t="s">
        <v>92</v>
      </c>
      <c r="L48" s="480">
        <v>0</v>
      </c>
      <c r="M48" s="480">
        <v>0</v>
      </c>
      <c r="N48" s="407">
        <v>0</v>
      </c>
      <c r="O48" s="407">
        <v>0</v>
      </c>
    </row>
    <row r="49" spans="1:15" ht="12">
      <c r="A49" s="9"/>
      <c r="B49" s="11" t="s">
        <v>358</v>
      </c>
      <c r="C49" s="480">
        <v>1440</v>
      </c>
      <c r="D49" s="480">
        <v>1070</v>
      </c>
      <c r="E49" s="480">
        <v>30</v>
      </c>
      <c r="F49" s="480">
        <v>350</v>
      </c>
      <c r="G49" s="407">
        <v>2.079002079002079</v>
      </c>
      <c r="H49" s="407">
        <v>24.116424116424117</v>
      </c>
      <c r="I49" s="147"/>
      <c r="J49" s="480">
        <v>10</v>
      </c>
      <c r="K49" s="480" t="s">
        <v>92</v>
      </c>
      <c r="L49" s="480">
        <v>0</v>
      </c>
      <c r="M49" s="480" t="s">
        <v>92</v>
      </c>
      <c r="N49" s="407">
        <v>0</v>
      </c>
      <c r="O49" s="480" t="s">
        <v>92</v>
      </c>
    </row>
    <row r="50" spans="1:15" ht="12">
      <c r="A50" s="9"/>
      <c r="B50" s="11" t="s">
        <v>359</v>
      </c>
      <c r="C50" s="480">
        <v>780</v>
      </c>
      <c r="D50" s="480">
        <v>690</v>
      </c>
      <c r="E50" s="480">
        <v>20</v>
      </c>
      <c r="F50" s="480">
        <v>80</v>
      </c>
      <c r="G50" s="407">
        <v>2.053915275994865</v>
      </c>
      <c r="H50" s="407">
        <v>9.884467265725288</v>
      </c>
      <c r="I50" s="147"/>
      <c r="J50" s="480" t="s">
        <v>92</v>
      </c>
      <c r="K50" s="480" t="s">
        <v>92</v>
      </c>
      <c r="L50" s="480">
        <v>0</v>
      </c>
      <c r="M50" s="480" t="s">
        <v>92</v>
      </c>
      <c r="N50" s="407">
        <v>0</v>
      </c>
      <c r="O50" s="480" t="s">
        <v>92</v>
      </c>
    </row>
    <row r="51" spans="1:15" ht="12">
      <c r="A51" s="9"/>
      <c r="B51" s="11" t="s">
        <v>360</v>
      </c>
      <c r="C51" s="480">
        <v>50</v>
      </c>
      <c r="D51" s="480">
        <v>50</v>
      </c>
      <c r="E51" s="480" t="s">
        <v>92</v>
      </c>
      <c r="F51" s="480">
        <v>0</v>
      </c>
      <c r="G51" s="480" t="s">
        <v>92</v>
      </c>
      <c r="H51" s="407">
        <v>0</v>
      </c>
      <c r="I51" s="147"/>
      <c r="J51" s="480" t="s">
        <v>92</v>
      </c>
      <c r="K51" s="480" t="s">
        <v>92</v>
      </c>
      <c r="L51" s="480">
        <v>0</v>
      </c>
      <c r="M51" s="480">
        <v>0</v>
      </c>
      <c r="N51" s="407">
        <v>0</v>
      </c>
      <c r="O51" s="407">
        <v>0</v>
      </c>
    </row>
    <row r="52" spans="1:15" ht="12">
      <c r="A52" s="9"/>
      <c r="B52" s="11"/>
      <c r="C52" s="482"/>
      <c r="D52" s="482"/>
      <c r="E52" s="482"/>
      <c r="F52" s="482"/>
      <c r="G52" s="147"/>
      <c r="H52" s="147"/>
      <c r="I52" s="147"/>
      <c r="J52" s="482"/>
      <c r="K52" s="482"/>
      <c r="L52" s="482"/>
      <c r="M52" s="482"/>
      <c r="N52" s="147"/>
      <c r="O52" s="147"/>
    </row>
    <row r="53" spans="1:15" ht="12">
      <c r="A53" s="9"/>
      <c r="B53" s="10" t="s">
        <v>196</v>
      </c>
      <c r="C53" s="482"/>
      <c r="D53" s="482"/>
      <c r="E53" s="482"/>
      <c r="F53" s="482"/>
      <c r="G53" s="147"/>
      <c r="H53" s="147"/>
      <c r="I53" s="147"/>
      <c r="J53" s="482"/>
      <c r="K53" s="482"/>
      <c r="L53" s="482"/>
      <c r="M53" s="482"/>
      <c r="N53" s="147"/>
      <c r="O53" s="147"/>
    </row>
    <row r="54" spans="1:15" ht="12">
      <c r="A54" s="9"/>
      <c r="B54" s="11" t="s">
        <v>99</v>
      </c>
      <c r="C54" s="480">
        <v>2120</v>
      </c>
      <c r="D54" s="480">
        <v>1290</v>
      </c>
      <c r="E54" s="480">
        <v>350</v>
      </c>
      <c r="F54" s="480">
        <v>480</v>
      </c>
      <c r="G54" s="407">
        <v>16.35933806146572</v>
      </c>
      <c r="H54" s="407">
        <v>22.60047281323877</v>
      </c>
      <c r="I54" s="147"/>
      <c r="J54" s="480">
        <v>80</v>
      </c>
      <c r="K54" s="480">
        <v>60</v>
      </c>
      <c r="L54" s="480" t="s">
        <v>92</v>
      </c>
      <c r="M54" s="480">
        <v>10</v>
      </c>
      <c r="N54" s="480" t="s">
        <v>92</v>
      </c>
      <c r="O54" s="407">
        <v>15</v>
      </c>
    </row>
    <row r="55" spans="1:15" ht="12">
      <c r="A55" s="9"/>
      <c r="B55" s="11" t="s">
        <v>361</v>
      </c>
      <c r="C55" s="480">
        <v>22090</v>
      </c>
      <c r="D55" s="480">
        <v>15080</v>
      </c>
      <c r="E55" s="480">
        <v>1800</v>
      </c>
      <c r="F55" s="480">
        <v>5210</v>
      </c>
      <c r="G55" s="407">
        <v>8.130007695441583</v>
      </c>
      <c r="H55" s="407">
        <v>23.588791815671538</v>
      </c>
      <c r="I55" s="147"/>
      <c r="J55" s="487" t="s">
        <v>110</v>
      </c>
      <c r="K55" s="487" t="s">
        <v>110</v>
      </c>
      <c r="L55" s="487" t="s">
        <v>110</v>
      </c>
      <c r="M55" s="487" t="s">
        <v>110</v>
      </c>
      <c r="N55" s="487" t="s">
        <v>110</v>
      </c>
      <c r="O55" s="487" t="s">
        <v>110</v>
      </c>
    </row>
    <row r="56" spans="1:15" ht="12">
      <c r="A56" s="9"/>
      <c r="B56" s="11" t="s">
        <v>362</v>
      </c>
      <c r="C56" s="480">
        <v>8270</v>
      </c>
      <c r="D56" s="480">
        <v>7250</v>
      </c>
      <c r="E56" s="480">
        <v>410</v>
      </c>
      <c r="F56" s="480">
        <v>610</v>
      </c>
      <c r="G56" s="407">
        <v>4.982464626919821</v>
      </c>
      <c r="H56" s="407">
        <v>7.316483250695368</v>
      </c>
      <c r="I56" s="147"/>
      <c r="J56" s="480">
        <v>30</v>
      </c>
      <c r="K56" s="480">
        <v>30</v>
      </c>
      <c r="L56" s="480" t="s">
        <v>92</v>
      </c>
      <c r="M56" s="480" t="s">
        <v>92</v>
      </c>
      <c r="N56" s="480" t="s">
        <v>92</v>
      </c>
      <c r="O56" s="480" t="s">
        <v>92</v>
      </c>
    </row>
    <row r="57" spans="1:15" ht="12">
      <c r="A57" s="9"/>
      <c r="B57" s="11" t="s">
        <v>363</v>
      </c>
      <c r="C57" s="480">
        <v>560</v>
      </c>
      <c r="D57" s="480">
        <v>420</v>
      </c>
      <c r="E57" s="480">
        <v>100</v>
      </c>
      <c r="F57" s="480">
        <v>30</v>
      </c>
      <c r="G57" s="407">
        <v>17.805755395683455</v>
      </c>
      <c r="H57" s="407">
        <v>6.115107913669065</v>
      </c>
      <c r="I57" s="147"/>
      <c r="J57" s="480">
        <v>10</v>
      </c>
      <c r="K57" s="480" t="s">
        <v>92</v>
      </c>
      <c r="L57" s="480">
        <v>0</v>
      </c>
      <c r="M57" s="480" t="s">
        <v>92</v>
      </c>
      <c r="N57" s="407">
        <v>0</v>
      </c>
      <c r="O57" s="480" t="s">
        <v>92</v>
      </c>
    </row>
    <row r="58" spans="1:15" ht="12">
      <c r="A58" s="9"/>
      <c r="B58" s="11" t="s">
        <v>364</v>
      </c>
      <c r="C58" s="480">
        <v>340</v>
      </c>
      <c r="D58" s="480">
        <v>120</v>
      </c>
      <c r="E58" s="480">
        <v>120</v>
      </c>
      <c r="F58" s="480">
        <v>100</v>
      </c>
      <c r="G58" s="407">
        <v>34.626865671641795</v>
      </c>
      <c r="H58" s="407">
        <v>28.955223880597014</v>
      </c>
      <c r="I58" s="147"/>
      <c r="J58" s="480" t="s">
        <v>92</v>
      </c>
      <c r="K58" s="480" t="s">
        <v>92</v>
      </c>
      <c r="L58" s="480">
        <v>0</v>
      </c>
      <c r="M58" s="480">
        <v>0</v>
      </c>
      <c r="N58" s="407">
        <v>0</v>
      </c>
      <c r="O58" s="407">
        <v>0</v>
      </c>
    </row>
    <row r="59" spans="1:15" ht="12">
      <c r="A59" s="9"/>
      <c r="B59" s="11" t="s">
        <v>365</v>
      </c>
      <c r="C59" s="480">
        <v>2960</v>
      </c>
      <c r="D59" s="480">
        <v>1600</v>
      </c>
      <c r="E59" s="480">
        <v>560</v>
      </c>
      <c r="F59" s="480">
        <v>800</v>
      </c>
      <c r="G59" s="407">
        <v>19.041188386225524</v>
      </c>
      <c r="H59" s="407">
        <v>26.83997299122215</v>
      </c>
      <c r="I59" s="147"/>
      <c r="J59" s="480">
        <v>10</v>
      </c>
      <c r="K59" s="480">
        <v>10</v>
      </c>
      <c r="L59" s="480" t="s">
        <v>92</v>
      </c>
      <c r="M59" s="480" t="s">
        <v>92</v>
      </c>
      <c r="N59" s="480" t="s">
        <v>92</v>
      </c>
      <c r="O59" s="480" t="s">
        <v>92</v>
      </c>
    </row>
    <row r="60" spans="1:15" ht="12">
      <c r="A60" s="9"/>
      <c r="B60" s="11" t="s">
        <v>366</v>
      </c>
      <c r="C60" s="480">
        <v>70</v>
      </c>
      <c r="D60" s="480">
        <v>50</v>
      </c>
      <c r="E60" s="480" t="s">
        <v>92</v>
      </c>
      <c r="F60" s="480">
        <v>20</v>
      </c>
      <c r="G60" s="480" t="s">
        <v>92</v>
      </c>
      <c r="H60" s="407">
        <v>26.38888888888889</v>
      </c>
      <c r="I60" s="147"/>
      <c r="J60" s="480">
        <v>10</v>
      </c>
      <c r="K60" s="480">
        <v>10</v>
      </c>
      <c r="L60" s="480">
        <v>0</v>
      </c>
      <c r="M60" s="480" t="s">
        <v>92</v>
      </c>
      <c r="N60" s="407">
        <v>0</v>
      </c>
      <c r="O60" s="480" t="s">
        <v>92</v>
      </c>
    </row>
    <row r="61" spans="1:15" ht="12">
      <c r="A61" s="9"/>
      <c r="B61" s="11" t="s">
        <v>367</v>
      </c>
      <c r="C61" s="480">
        <v>60</v>
      </c>
      <c r="D61" s="480">
        <v>40</v>
      </c>
      <c r="E61" s="480" t="s">
        <v>92</v>
      </c>
      <c r="F61" s="480">
        <v>10</v>
      </c>
      <c r="G61" s="480" t="s">
        <v>92</v>
      </c>
      <c r="H61" s="407">
        <v>18.96551724137931</v>
      </c>
      <c r="I61" s="147"/>
      <c r="J61" s="480" t="s">
        <v>92</v>
      </c>
      <c r="K61" s="480" t="s">
        <v>92</v>
      </c>
      <c r="L61" s="480">
        <v>0</v>
      </c>
      <c r="M61" s="480">
        <v>0</v>
      </c>
      <c r="N61" s="407">
        <v>0</v>
      </c>
      <c r="O61" s="407">
        <v>0</v>
      </c>
    </row>
    <row r="62" spans="1:15" ht="12">
      <c r="A62" s="9"/>
      <c r="B62" s="11"/>
      <c r="C62" s="482"/>
      <c r="D62" s="482"/>
      <c r="E62" s="482"/>
      <c r="F62" s="482"/>
      <c r="G62" s="147"/>
      <c r="H62" s="147"/>
      <c r="I62" s="147"/>
      <c r="J62" s="482"/>
      <c r="K62" s="482"/>
      <c r="L62" s="482"/>
      <c r="M62" s="482"/>
      <c r="N62" s="147"/>
      <c r="O62" s="147"/>
    </row>
    <row r="63" spans="1:15" ht="12">
      <c r="A63" s="9"/>
      <c r="B63" s="10" t="s">
        <v>368</v>
      </c>
      <c r="C63" s="482"/>
      <c r="D63" s="482"/>
      <c r="E63" s="482"/>
      <c r="F63" s="482"/>
      <c r="G63" s="147"/>
      <c r="H63" s="147"/>
      <c r="I63" s="147"/>
      <c r="J63" s="482"/>
      <c r="K63" s="482"/>
      <c r="L63" s="482"/>
      <c r="M63" s="482"/>
      <c r="N63" s="147"/>
      <c r="O63" s="147"/>
    </row>
    <row r="64" spans="1:15" ht="12">
      <c r="A64" s="9"/>
      <c r="B64" s="11" t="s">
        <v>197</v>
      </c>
      <c r="C64" s="480">
        <v>550</v>
      </c>
      <c r="D64" s="480">
        <v>440</v>
      </c>
      <c r="E64" s="480">
        <v>70</v>
      </c>
      <c r="F64" s="480">
        <v>40</v>
      </c>
      <c r="G64" s="407">
        <v>12.47739602169982</v>
      </c>
      <c r="H64" s="407">
        <v>7.956600361663653</v>
      </c>
      <c r="I64" s="147"/>
      <c r="J64" s="480">
        <v>30</v>
      </c>
      <c r="K64" s="480">
        <v>30</v>
      </c>
      <c r="L64" s="480" t="s">
        <v>92</v>
      </c>
      <c r="M64" s="480" t="s">
        <v>92</v>
      </c>
      <c r="N64" s="480" t="s">
        <v>92</v>
      </c>
      <c r="O64" s="480" t="s">
        <v>92</v>
      </c>
    </row>
    <row r="65" spans="1:15" ht="12">
      <c r="A65" s="9"/>
      <c r="B65" s="11" t="s">
        <v>369</v>
      </c>
      <c r="C65" s="480">
        <v>90</v>
      </c>
      <c r="D65" s="480">
        <v>70</v>
      </c>
      <c r="E65" s="480" t="s">
        <v>92</v>
      </c>
      <c r="F65" s="480">
        <v>10</v>
      </c>
      <c r="G65" s="480" t="s">
        <v>92</v>
      </c>
      <c r="H65" s="407">
        <v>15.11627906976744</v>
      </c>
      <c r="I65" s="147"/>
      <c r="J65" s="480" t="s">
        <v>92</v>
      </c>
      <c r="K65" s="480" t="s">
        <v>92</v>
      </c>
      <c r="L65" s="480">
        <v>0</v>
      </c>
      <c r="M65" s="480">
        <v>0</v>
      </c>
      <c r="N65" s="407">
        <v>0</v>
      </c>
      <c r="O65" s="407">
        <v>0</v>
      </c>
    </row>
    <row r="66" spans="1:15" ht="12">
      <c r="A66" s="9"/>
      <c r="B66" s="11"/>
      <c r="C66" s="482"/>
      <c r="D66" s="482"/>
      <c r="E66" s="482"/>
      <c r="F66" s="482"/>
      <c r="G66" s="147"/>
      <c r="H66" s="147"/>
      <c r="I66" s="147"/>
      <c r="J66" s="482"/>
      <c r="K66" s="482"/>
      <c r="L66" s="482"/>
      <c r="M66" s="482"/>
      <c r="N66" s="147"/>
      <c r="O66" s="147"/>
    </row>
    <row r="67" spans="1:15" ht="12">
      <c r="A67" s="9"/>
      <c r="B67" s="10" t="s">
        <v>370</v>
      </c>
      <c r="C67" s="482"/>
      <c r="D67" s="482"/>
      <c r="E67" s="482"/>
      <c r="F67" s="482"/>
      <c r="G67" s="147"/>
      <c r="H67" s="147"/>
      <c r="I67" s="147"/>
      <c r="J67" s="482"/>
      <c r="K67" s="482"/>
      <c r="L67" s="482"/>
      <c r="M67" s="482"/>
      <c r="N67" s="147"/>
      <c r="O67" s="147"/>
    </row>
    <row r="68" spans="1:15" ht="12">
      <c r="A68" s="9"/>
      <c r="B68" s="11" t="s">
        <v>371</v>
      </c>
      <c r="C68" s="480">
        <v>74040</v>
      </c>
      <c r="D68" s="480">
        <v>59600</v>
      </c>
      <c r="E68" s="480">
        <v>1830</v>
      </c>
      <c r="F68" s="480">
        <v>12600</v>
      </c>
      <c r="G68" s="407">
        <v>2.4718038765448775</v>
      </c>
      <c r="H68" s="407">
        <v>17.023029648139392</v>
      </c>
      <c r="I68" s="147"/>
      <c r="J68" s="480">
        <v>210</v>
      </c>
      <c r="K68" s="480">
        <v>200</v>
      </c>
      <c r="L68" s="480" t="s">
        <v>92</v>
      </c>
      <c r="M68" s="480">
        <v>10</v>
      </c>
      <c r="N68" s="480" t="s">
        <v>92</v>
      </c>
      <c r="O68" s="407">
        <v>6.572769953051644</v>
      </c>
    </row>
    <row r="69" spans="1:15" ht="12">
      <c r="A69" s="9"/>
      <c r="B69" s="11" t="s">
        <v>164</v>
      </c>
      <c r="C69" s="480">
        <v>2370</v>
      </c>
      <c r="D69" s="480">
        <v>0</v>
      </c>
      <c r="E69" s="480">
        <v>0</v>
      </c>
      <c r="F69" s="480">
        <v>2370</v>
      </c>
      <c r="G69" s="407">
        <v>0</v>
      </c>
      <c r="H69" s="407">
        <v>100</v>
      </c>
      <c r="I69" s="147"/>
      <c r="J69" s="487" t="s">
        <v>110</v>
      </c>
      <c r="K69" s="487" t="s">
        <v>110</v>
      </c>
      <c r="L69" s="487" t="s">
        <v>110</v>
      </c>
      <c r="M69" s="487" t="s">
        <v>110</v>
      </c>
      <c r="N69" s="487" t="s">
        <v>110</v>
      </c>
      <c r="O69" s="487" t="s">
        <v>110</v>
      </c>
    </row>
    <row r="70" spans="1:15" ht="12">
      <c r="A70" s="9"/>
      <c r="B70" s="11" t="s">
        <v>372</v>
      </c>
      <c r="C70" s="480">
        <v>2150</v>
      </c>
      <c r="D70" s="480">
        <v>1500</v>
      </c>
      <c r="E70" s="480">
        <v>30</v>
      </c>
      <c r="F70" s="480">
        <v>620</v>
      </c>
      <c r="G70" s="407">
        <v>1.2569832402234637</v>
      </c>
      <c r="H70" s="407">
        <v>28.957169459962756</v>
      </c>
      <c r="I70" s="147"/>
      <c r="J70" s="487" t="s">
        <v>110</v>
      </c>
      <c r="K70" s="487" t="s">
        <v>110</v>
      </c>
      <c r="L70" s="487" t="s">
        <v>110</v>
      </c>
      <c r="M70" s="487" t="s">
        <v>110</v>
      </c>
      <c r="N70" s="487" t="s">
        <v>110</v>
      </c>
      <c r="O70" s="487" t="s">
        <v>110</v>
      </c>
    </row>
    <row r="71" spans="1:15" ht="12">
      <c r="A71" s="9"/>
      <c r="B71" s="11" t="s">
        <v>373</v>
      </c>
      <c r="C71" s="480">
        <v>2500</v>
      </c>
      <c r="D71" s="480">
        <v>1530</v>
      </c>
      <c r="E71" s="480">
        <v>30</v>
      </c>
      <c r="F71" s="480">
        <v>930</v>
      </c>
      <c r="G71" s="407">
        <v>1.282051282051282</v>
      </c>
      <c r="H71" s="407">
        <v>37.33974358974359</v>
      </c>
      <c r="I71" s="147"/>
      <c r="J71" s="487" t="s">
        <v>110</v>
      </c>
      <c r="K71" s="487" t="s">
        <v>110</v>
      </c>
      <c r="L71" s="487" t="s">
        <v>110</v>
      </c>
      <c r="M71" s="487" t="s">
        <v>110</v>
      </c>
      <c r="N71" s="487" t="s">
        <v>110</v>
      </c>
      <c r="O71" s="487" t="s">
        <v>110</v>
      </c>
    </row>
    <row r="72" spans="1:15" ht="12">
      <c r="A72" s="9"/>
      <c r="B72" s="11" t="s">
        <v>374</v>
      </c>
      <c r="C72" s="480">
        <v>3390</v>
      </c>
      <c r="D72" s="480">
        <v>3140</v>
      </c>
      <c r="E72" s="480">
        <v>70</v>
      </c>
      <c r="F72" s="480">
        <v>180</v>
      </c>
      <c r="G72" s="407">
        <v>2.1245205075243434</v>
      </c>
      <c r="H72" s="407">
        <v>5.311301268810858</v>
      </c>
      <c r="I72" s="147"/>
      <c r="J72" s="487" t="s">
        <v>110</v>
      </c>
      <c r="K72" s="487" t="s">
        <v>110</v>
      </c>
      <c r="L72" s="487" t="s">
        <v>110</v>
      </c>
      <c r="M72" s="487" t="s">
        <v>110</v>
      </c>
      <c r="N72" s="487" t="s">
        <v>110</v>
      </c>
      <c r="O72" s="487" t="s">
        <v>110</v>
      </c>
    </row>
    <row r="73" spans="1:15" ht="12">
      <c r="A73" s="9"/>
      <c r="B73" s="11" t="s">
        <v>375</v>
      </c>
      <c r="C73" s="480">
        <v>1700</v>
      </c>
      <c r="D73" s="480">
        <v>1300</v>
      </c>
      <c r="E73" s="480">
        <v>40</v>
      </c>
      <c r="F73" s="480">
        <v>360</v>
      </c>
      <c r="G73" s="407">
        <v>2.47787610619469</v>
      </c>
      <c r="H73" s="407">
        <v>21.12094395280236</v>
      </c>
      <c r="I73" s="147"/>
      <c r="J73" s="487" t="s">
        <v>110</v>
      </c>
      <c r="K73" s="487" t="s">
        <v>110</v>
      </c>
      <c r="L73" s="487" t="s">
        <v>110</v>
      </c>
      <c r="M73" s="487" t="s">
        <v>110</v>
      </c>
      <c r="N73" s="487" t="s">
        <v>110</v>
      </c>
      <c r="O73" s="487" t="s">
        <v>110</v>
      </c>
    </row>
    <row r="74" spans="1:15" ht="12">
      <c r="A74" s="9"/>
      <c r="B74" s="11" t="s">
        <v>376</v>
      </c>
      <c r="C74" s="480">
        <v>970</v>
      </c>
      <c r="D74" s="480">
        <v>850</v>
      </c>
      <c r="E74" s="480">
        <v>0</v>
      </c>
      <c r="F74" s="480">
        <v>130</v>
      </c>
      <c r="G74" s="407">
        <v>0</v>
      </c>
      <c r="H74" s="407">
        <v>13.141683778234087</v>
      </c>
      <c r="I74" s="147"/>
      <c r="J74" s="487" t="s">
        <v>110</v>
      </c>
      <c r="K74" s="487" t="s">
        <v>110</v>
      </c>
      <c r="L74" s="487" t="s">
        <v>110</v>
      </c>
      <c r="M74" s="487" t="s">
        <v>110</v>
      </c>
      <c r="N74" s="487" t="s">
        <v>110</v>
      </c>
      <c r="O74" s="487" t="s">
        <v>110</v>
      </c>
    </row>
    <row r="75" spans="1:15" ht="12">
      <c r="A75" s="9"/>
      <c r="B75" s="4"/>
      <c r="C75" s="482"/>
      <c r="D75" s="482"/>
      <c r="E75" s="482"/>
      <c r="F75" s="482"/>
      <c r="G75" s="147"/>
      <c r="H75" s="147"/>
      <c r="I75" s="147"/>
      <c r="J75" s="482"/>
      <c r="K75" s="482"/>
      <c r="L75" s="482"/>
      <c r="M75" s="482"/>
      <c r="N75" s="147"/>
      <c r="O75" s="147"/>
    </row>
    <row r="76" spans="1:15" ht="12">
      <c r="A76" s="9"/>
      <c r="B76" s="10" t="s">
        <v>377</v>
      </c>
      <c r="C76" s="482"/>
      <c r="D76" s="482"/>
      <c r="E76" s="482"/>
      <c r="F76" s="482"/>
      <c r="G76" s="147"/>
      <c r="H76" s="147"/>
      <c r="I76" s="147"/>
      <c r="J76" s="482"/>
      <c r="K76" s="482"/>
      <c r="L76" s="482"/>
      <c r="M76" s="482"/>
      <c r="N76" s="147"/>
      <c r="O76" s="147"/>
    </row>
    <row r="77" spans="1:15" ht="12">
      <c r="A77" s="9"/>
      <c r="B77" s="11" t="s">
        <v>198</v>
      </c>
      <c r="C77" s="480">
        <v>4250</v>
      </c>
      <c r="D77" s="480">
        <v>2910</v>
      </c>
      <c r="E77" s="480">
        <v>430</v>
      </c>
      <c r="F77" s="480">
        <v>900</v>
      </c>
      <c r="G77" s="407">
        <v>10.188235294117646</v>
      </c>
      <c r="H77" s="407">
        <v>21.24705882352941</v>
      </c>
      <c r="I77" s="147"/>
      <c r="J77" s="480">
        <v>160</v>
      </c>
      <c r="K77" s="480">
        <v>110</v>
      </c>
      <c r="L77" s="480">
        <v>10</v>
      </c>
      <c r="M77" s="480">
        <v>50</v>
      </c>
      <c r="N77" s="407">
        <v>3.125</v>
      </c>
      <c r="O77" s="407">
        <v>29.375</v>
      </c>
    </row>
    <row r="78" spans="1:15" ht="12">
      <c r="A78" s="9"/>
      <c r="B78" s="11"/>
      <c r="C78" s="482"/>
      <c r="D78" s="482"/>
      <c r="E78" s="482"/>
      <c r="F78" s="482"/>
      <c r="G78" s="147"/>
      <c r="H78" s="147"/>
      <c r="I78" s="147"/>
      <c r="J78" s="482"/>
      <c r="K78" s="482"/>
      <c r="L78" s="482"/>
      <c r="M78" s="482"/>
      <c r="N78" s="147"/>
      <c r="O78" s="147"/>
    </row>
    <row r="79" spans="1:15" ht="12">
      <c r="A79" s="9"/>
      <c r="B79" s="10" t="s">
        <v>287</v>
      </c>
      <c r="C79" s="482"/>
      <c r="D79" s="482"/>
      <c r="E79" s="482"/>
      <c r="F79" s="482"/>
      <c r="G79" s="147"/>
      <c r="H79" s="147"/>
      <c r="I79" s="147"/>
      <c r="J79" s="482"/>
      <c r="K79" s="482"/>
      <c r="L79" s="482"/>
      <c r="M79" s="482"/>
      <c r="N79" s="147"/>
      <c r="O79" s="147"/>
    </row>
    <row r="80" spans="1:15" ht="12">
      <c r="A80" s="9"/>
      <c r="B80" s="12" t="s">
        <v>287</v>
      </c>
      <c r="C80" s="480">
        <v>2230</v>
      </c>
      <c r="D80" s="480">
        <v>1760</v>
      </c>
      <c r="E80" s="480">
        <v>210</v>
      </c>
      <c r="F80" s="480">
        <v>260</v>
      </c>
      <c r="G80" s="407">
        <v>9.609339919173776</v>
      </c>
      <c r="H80" s="407">
        <v>11.540188594521778</v>
      </c>
      <c r="I80" s="147"/>
      <c r="J80" s="480">
        <v>20</v>
      </c>
      <c r="K80" s="480">
        <v>20</v>
      </c>
      <c r="L80" s="480">
        <v>0</v>
      </c>
      <c r="M80" s="480" t="s">
        <v>92</v>
      </c>
      <c r="N80" s="407">
        <v>0</v>
      </c>
      <c r="O80" s="480" t="s">
        <v>92</v>
      </c>
    </row>
    <row r="81" spans="1:15" ht="12">
      <c r="A81" s="9"/>
      <c r="B81" s="4"/>
      <c r="C81" s="482"/>
      <c r="D81" s="482"/>
      <c r="E81" s="482"/>
      <c r="F81" s="482"/>
      <c r="G81" s="147"/>
      <c r="H81" s="147"/>
      <c r="I81" s="147"/>
      <c r="J81" s="482"/>
      <c r="K81" s="482"/>
      <c r="L81" s="482"/>
      <c r="M81" s="482"/>
      <c r="N81" s="147"/>
      <c r="O81" s="147"/>
    </row>
    <row r="82" spans="1:15" ht="12">
      <c r="A82" s="9"/>
      <c r="B82" s="10" t="s">
        <v>378</v>
      </c>
      <c r="C82" s="482"/>
      <c r="D82" s="482"/>
      <c r="E82" s="482"/>
      <c r="F82" s="482"/>
      <c r="G82" s="147"/>
      <c r="H82" s="147"/>
      <c r="I82" s="147"/>
      <c r="J82" s="482"/>
      <c r="K82" s="482"/>
      <c r="L82" s="482"/>
      <c r="M82" s="482"/>
      <c r="N82" s="147"/>
      <c r="O82" s="147"/>
    </row>
    <row r="83" spans="1:15" ht="12">
      <c r="A83" s="9"/>
      <c r="B83" s="11" t="s">
        <v>179</v>
      </c>
      <c r="C83" s="480">
        <v>5320</v>
      </c>
      <c r="D83" s="480">
        <v>3900</v>
      </c>
      <c r="E83" s="480">
        <v>520</v>
      </c>
      <c r="F83" s="480">
        <v>900</v>
      </c>
      <c r="G83" s="407">
        <v>9.81572019556224</v>
      </c>
      <c r="H83" s="407">
        <v>16.82963520120346</v>
      </c>
      <c r="I83" s="147"/>
      <c r="J83" s="480">
        <v>160</v>
      </c>
      <c r="K83" s="480">
        <v>130</v>
      </c>
      <c r="L83" s="480">
        <v>10</v>
      </c>
      <c r="M83" s="480">
        <v>30</v>
      </c>
      <c r="N83" s="407">
        <v>3.7735849056603774</v>
      </c>
      <c r="O83" s="407">
        <v>16.352201257861633</v>
      </c>
    </row>
    <row r="84" spans="1:15" ht="12">
      <c r="A84" s="9"/>
      <c r="B84" s="11" t="s">
        <v>379</v>
      </c>
      <c r="C84" s="480">
        <v>550</v>
      </c>
      <c r="D84" s="480">
        <v>450</v>
      </c>
      <c r="E84" s="480">
        <v>30</v>
      </c>
      <c r="F84" s="480">
        <v>60</v>
      </c>
      <c r="G84" s="407">
        <v>5.4945054945054945</v>
      </c>
      <c r="H84" s="407">
        <v>11.355311355311356</v>
      </c>
      <c r="I84" s="147"/>
      <c r="J84" s="480" t="s">
        <v>92</v>
      </c>
      <c r="K84" s="480" t="s">
        <v>92</v>
      </c>
      <c r="L84" s="480">
        <v>0</v>
      </c>
      <c r="M84" s="480">
        <v>0</v>
      </c>
      <c r="N84" s="407">
        <v>0</v>
      </c>
      <c r="O84" s="407">
        <v>0</v>
      </c>
    </row>
    <row r="85" spans="1:15" ht="12">
      <c r="A85" s="9"/>
      <c r="B85" s="11" t="s">
        <v>380</v>
      </c>
      <c r="C85" s="480">
        <v>660</v>
      </c>
      <c r="D85" s="480">
        <v>540</v>
      </c>
      <c r="E85" s="480">
        <v>10</v>
      </c>
      <c r="F85" s="480">
        <v>110</v>
      </c>
      <c r="G85" s="407">
        <v>1.9756838905775076</v>
      </c>
      <c r="H85" s="407">
        <v>15.957446808510639</v>
      </c>
      <c r="I85" s="147"/>
      <c r="J85" s="480" t="s">
        <v>92</v>
      </c>
      <c r="K85" s="480" t="s">
        <v>92</v>
      </c>
      <c r="L85" s="480">
        <v>0</v>
      </c>
      <c r="M85" s="480">
        <v>0</v>
      </c>
      <c r="N85" s="407">
        <v>0</v>
      </c>
      <c r="O85" s="407">
        <v>0</v>
      </c>
    </row>
    <row r="86" spans="1:15" ht="12">
      <c r="A86" s="9"/>
      <c r="B86" s="11" t="s">
        <v>381</v>
      </c>
      <c r="C86" s="480">
        <v>20</v>
      </c>
      <c r="D86" s="480" t="s">
        <v>92</v>
      </c>
      <c r="E86" s="480" t="s">
        <v>92</v>
      </c>
      <c r="F86" s="480">
        <v>10</v>
      </c>
      <c r="G86" s="480" t="s">
        <v>92</v>
      </c>
      <c r="H86" s="407">
        <v>68.75</v>
      </c>
      <c r="I86" s="147"/>
      <c r="J86" s="480" t="s">
        <v>92</v>
      </c>
      <c r="K86" s="480" t="s">
        <v>92</v>
      </c>
      <c r="L86" s="480">
        <v>0</v>
      </c>
      <c r="M86" s="480">
        <v>0</v>
      </c>
      <c r="N86" s="407">
        <v>0</v>
      </c>
      <c r="O86" s="407">
        <v>0</v>
      </c>
    </row>
    <row r="87" spans="1:15" ht="12">
      <c r="A87" s="9"/>
      <c r="B87" s="11" t="s">
        <v>382</v>
      </c>
      <c r="C87" s="480">
        <v>160</v>
      </c>
      <c r="D87" s="480">
        <v>120</v>
      </c>
      <c r="E87" s="480">
        <v>20</v>
      </c>
      <c r="F87" s="480">
        <v>20</v>
      </c>
      <c r="G87" s="407">
        <v>9.615384615384617</v>
      </c>
      <c r="H87" s="407">
        <v>13.461538461538462</v>
      </c>
      <c r="I87" s="147"/>
      <c r="J87" s="480" t="s">
        <v>92</v>
      </c>
      <c r="K87" s="480">
        <v>0</v>
      </c>
      <c r="L87" s="480">
        <v>0</v>
      </c>
      <c r="M87" s="480" t="s">
        <v>92</v>
      </c>
      <c r="N87" s="407">
        <v>0</v>
      </c>
      <c r="O87" s="480" t="s">
        <v>92</v>
      </c>
    </row>
    <row r="88" spans="1:15" ht="12">
      <c r="A88" s="9"/>
      <c r="B88" s="11" t="s">
        <v>383</v>
      </c>
      <c r="C88" s="480">
        <v>190</v>
      </c>
      <c r="D88" s="480">
        <v>130</v>
      </c>
      <c r="E88" s="480">
        <v>30</v>
      </c>
      <c r="F88" s="480">
        <v>20</v>
      </c>
      <c r="G88" s="407">
        <v>16.756756756756758</v>
      </c>
      <c r="H88" s="407">
        <v>11.351351351351353</v>
      </c>
      <c r="I88" s="147"/>
      <c r="J88" s="480">
        <v>10</v>
      </c>
      <c r="K88" s="480" t="s">
        <v>92</v>
      </c>
      <c r="L88" s="480">
        <v>0</v>
      </c>
      <c r="M88" s="480" t="s">
        <v>92</v>
      </c>
      <c r="N88" s="407">
        <v>0</v>
      </c>
      <c r="O88" s="480" t="s">
        <v>92</v>
      </c>
    </row>
    <row r="89" spans="1:15" ht="12">
      <c r="A89" s="9"/>
      <c r="B89" s="11" t="s">
        <v>384</v>
      </c>
      <c r="C89" s="480">
        <v>190</v>
      </c>
      <c r="D89" s="480">
        <v>160</v>
      </c>
      <c r="E89" s="480" t="s">
        <v>92</v>
      </c>
      <c r="F89" s="480">
        <v>20</v>
      </c>
      <c r="G89" s="480" t="s">
        <v>92</v>
      </c>
      <c r="H89" s="407">
        <v>11.64021164021164</v>
      </c>
      <c r="I89" s="147"/>
      <c r="J89" s="480" t="s">
        <v>92</v>
      </c>
      <c r="K89" s="480" t="s">
        <v>92</v>
      </c>
      <c r="L89" s="480">
        <v>0</v>
      </c>
      <c r="M89" s="480">
        <v>0</v>
      </c>
      <c r="N89" s="407">
        <v>0</v>
      </c>
      <c r="O89" s="407">
        <v>0</v>
      </c>
    </row>
    <row r="90" spans="1:15" ht="12">
      <c r="A90" s="9"/>
      <c r="B90" s="11" t="s">
        <v>385</v>
      </c>
      <c r="C90" s="480">
        <v>2660</v>
      </c>
      <c r="D90" s="480">
        <v>1630</v>
      </c>
      <c r="E90" s="480">
        <v>60</v>
      </c>
      <c r="F90" s="480">
        <v>970</v>
      </c>
      <c r="G90" s="407">
        <v>2.1779947427713107</v>
      </c>
      <c r="H90" s="407">
        <v>36.537739391663536</v>
      </c>
      <c r="I90" s="147"/>
      <c r="J90" s="480">
        <v>10</v>
      </c>
      <c r="K90" s="480">
        <v>10</v>
      </c>
      <c r="L90" s="480">
        <v>0</v>
      </c>
      <c r="M90" s="480" t="s">
        <v>92</v>
      </c>
      <c r="N90" s="407">
        <v>0</v>
      </c>
      <c r="O90" s="480" t="s">
        <v>92</v>
      </c>
    </row>
    <row r="91" spans="1:15" ht="12">
      <c r="A91" s="9"/>
      <c r="B91" s="11" t="s">
        <v>386</v>
      </c>
      <c r="C91" s="480">
        <v>1400</v>
      </c>
      <c r="D91" s="480">
        <v>1150</v>
      </c>
      <c r="E91" s="480">
        <v>40</v>
      </c>
      <c r="F91" s="480">
        <v>200</v>
      </c>
      <c r="G91" s="407">
        <v>2.934860415175376</v>
      </c>
      <c r="H91" s="407">
        <v>14.602720114531136</v>
      </c>
      <c r="I91" s="147"/>
      <c r="J91" s="480">
        <v>10</v>
      </c>
      <c r="K91" s="480">
        <v>10</v>
      </c>
      <c r="L91" s="480">
        <v>0</v>
      </c>
      <c r="M91" s="480" t="s">
        <v>92</v>
      </c>
      <c r="N91" s="407">
        <v>0</v>
      </c>
      <c r="O91" s="480" t="s">
        <v>92</v>
      </c>
    </row>
    <row r="92" spans="1:15" ht="12">
      <c r="A92" s="9"/>
      <c r="B92" s="11" t="s">
        <v>387</v>
      </c>
      <c r="C92" s="480">
        <v>1320</v>
      </c>
      <c r="D92" s="480">
        <v>1060</v>
      </c>
      <c r="E92" s="480">
        <v>60</v>
      </c>
      <c r="F92" s="480">
        <v>190</v>
      </c>
      <c r="G92" s="407">
        <v>4.562737642585551</v>
      </c>
      <c r="H92" s="407">
        <v>14.52471482889734</v>
      </c>
      <c r="I92" s="147"/>
      <c r="J92" s="480">
        <v>10</v>
      </c>
      <c r="K92" s="480">
        <v>10</v>
      </c>
      <c r="L92" s="480">
        <v>0</v>
      </c>
      <c r="M92" s="480" t="s">
        <v>92</v>
      </c>
      <c r="N92" s="407">
        <v>0</v>
      </c>
      <c r="O92" s="480" t="s">
        <v>92</v>
      </c>
    </row>
    <row r="93" spans="1:15" ht="12">
      <c r="A93" s="9"/>
      <c r="B93" s="11" t="s">
        <v>388</v>
      </c>
      <c r="C93" s="480">
        <v>140</v>
      </c>
      <c r="D93" s="480">
        <v>120</v>
      </c>
      <c r="E93" s="480" t="s">
        <v>92</v>
      </c>
      <c r="F93" s="480">
        <v>20</v>
      </c>
      <c r="G93" s="480" t="s">
        <v>92</v>
      </c>
      <c r="H93" s="407">
        <v>11.188811188811188</v>
      </c>
      <c r="I93" s="147"/>
      <c r="J93" s="480" t="s">
        <v>92</v>
      </c>
      <c r="K93" s="480" t="s">
        <v>92</v>
      </c>
      <c r="L93" s="480">
        <v>0</v>
      </c>
      <c r="M93" s="480">
        <v>0</v>
      </c>
      <c r="N93" s="407">
        <v>0</v>
      </c>
      <c r="O93" s="407">
        <v>0</v>
      </c>
    </row>
    <row r="94" spans="1:15" ht="12">
      <c r="A94" s="9"/>
      <c r="B94" s="4"/>
      <c r="C94" s="482"/>
      <c r="D94" s="482"/>
      <c r="E94" s="482"/>
      <c r="F94" s="482"/>
      <c r="G94" s="147"/>
      <c r="H94" s="147"/>
      <c r="I94" s="147"/>
      <c r="J94" s="482"/>
      <c r="K94" s="482"/>
      <c r="L94" s="482"/>
      <c r="M94" s="482"/>
      <c r="N94" s="147"/>
      <c r="O94" s="147"/>
    </row>
    <row r="95" spans="1:15" ht="12">
      <c r="A95" s="9"/>
      <c r="B95" s="10" t="s">
        <v>389</v>
      </c>
      <c r="C95" s="482"/>
      <c r="D95" s="482"/>
      <c r="E95" s="482"/>
      <c r="F95" s="482"/>
      <c r="G95" s="147"/>
      <c r="H95" s="147"/>
      <c r="I95" s="147"/>
      <c r="J95" s="482"/>
      <c r="K95" s="482"/>
      <c r="L95" s="482"/>
      <c r="M95" s="482"/>
      <c r="N95" s="147"/>
      <c r="O95" s="147"/>
    </row>
    <row r="96" spans="1:15" ht="12">
      <c r="A96" s="9"/>
      <c r="B96" s="11" t="s">
        <v>390</v>
      </c>
      <c r="C96" s="480">
        <v>260</v>
      </c>
      <c r="D96" s="480">
        <v>180</v>
      </c>
      <c r="E96" s="480">
        <v>50</v>
      </c>
      <c r="F96" s="480">
        <v>20</v>
      </c>
      <c r="G96" s="407">
        <v>21.176470588235293</v>
      </c>
      <c r="H96" s="407">
        <v>8.627450980392156</v>
      </c>
      <c r="I96" s="147"/>
      <c r="J96" s="480">
        <v>10</v>
      </c>
      <c r="K96" s="480">
        <v>10</v>
      </c>
      <c r="L96" s="480">
        <v>0</v>
      </c>
      <c r="M96" s="480" t="s">
        <v>92</v>
      </c>
      <c r="N96" s="407">
        <v>0</v>
      </c>
      <c r="O96" s="480" t="s">
        <v>92</v>
      </c>
    </row>
    <row r="97" spans="1:15" ht="12">
      <c r="A97" s="9"/>
      <c r="B97" s="11"/>
      <c r="C97" s="482"/>
      <c r="D97" s="482"/>
      <c r="E97" s="482"/>
      <c r="F97" s="482"/>
      <c r="G97" s="147"/>
      <c r="H97" s="147"/>
      <c r="I97" s="147"/>
      <c r="J97" s="482"/>
      <c r="K97" s="482"/>
      <c r="L97" s="482"/>
      <c r="M97" s="482"/>
      <c r="N97" s="147"/>
      <c r="O97" s="147"/>
    </row>
    <row r="98" spans="1:15" ht="12">
      <c r="A98" s="9"/>
      <c r="B98" s="10" t="s">
        <v>391</v>
      </c>
      <c r="C98" s="482"/>
      <c r="D98" s="482"/>
      <c r="E98" s="482"/>
      <c r="F98" s="482"/>
      <c r="G98" s="147"/>
      <c r="H98" s="147"/>
      <c r="I98" s="147"/>
      <c r="J98" s="482"/>
      <c r="K98" s="482"/>
      <c r="L98" s="482"/>
      <c r="M98" s="482"/>
      <c r="N98" s="147"/>
      <c r="O98" s="147"/>
    </row>
    <row r="99" spans="1:15" ht="12">
      <c r="A99" s="9"/>
      <c r="B99" s="11" t="s">
        <v>392</v>
      </c>
      <c r="C99" s="480">
        <v>6090</v>
      </c>
      <c r="D99" s="480">
        <v>4360</v>
      </c>
      <c r="E99" s="480">
        <v>480</v>
      </c>
      <c r="F99" s="480">
        <v>1260</v>
      </c>
      <c r="G99" s="407">
        <v>7.794552018378734</v>
      </c>
      <c r="H99" s="407">
        <v>20.708893994092552</v>
      </c>
      <c r="I99" s="147"/>
      <c r="J99" s="480">
        <v>420</v>
      </c>
      <c r="K99" s="480">
        <v>380</v>
      </c>
      <c r="L99" s="480">
        <v>10</v>
      </c>
      <c r="M99" s="480">
        <v>30</v>
      </c>
      <c r="N99" s="407">
        <v>2.6066350710900474</v>
      </c>
      <c r="O99" s="407">
        <v>6.6350710900473935</v>
      </c>
    </row>
    <row r="100" spans="1:15" ht="12">
      <c r="A100" s="9"/>
      <c r="B100" s="11" t="s">
        <v>393</v>
      </c>
      <c r="C100" s="480">
        <v>70</v>
      </c>
      <c r="D100" s="480">
        <v>70</v>
      </c>
      <c r="E100" s="480" t="s">
        <v>92</v>
      </c>
      <c r="F100" s="480">
        <v>0</v>
      </c>
      <c r="G100" s="480" t="s">
        <v>92</v>
      </c>
      <c r="H100" s="407">
        <v>0</v>
      </c>
      <c r="I100" s="147"/>
      <c r="J100" s="480">
        <v>0</v>
      </c>
      <c r="K100" s="480">
        <v>0</v>
      </c>
      <c r="L100" s="480">
        <v>0</v>
      </c>
      <c r="M100" s="480">
        <v>0</v>
      </c>
      <c r="N100" s="407">
        <v>0</v>
      </c>
      <c r="O100" s="407">
        <v>0</v>
      </c>
    </row>
    <row r="101" spans="1:15" ht="12">
      <c r="A101" s="9"/>
      <c r="B101" s="11"/>
      <c r="C101" s="482"/>
      <c r="D101" s="482"/>
      <c r="E101" s="482"/>
      <c r="F101" s="482"/>
      <c r="G101" s="147"/>
      <c r="H101" s="147"/>
      <c r="I101" s="147"/>
      <c r="J101" s="482"/>
      <c r="K101" s="482"/>
      <c r="L101" s="482"/>
      <c r="M101" s="482"/>
      <c r="N101" s="147"/>
      <c r="O101" s="147"/>
    </row>
    <row r="102" spans="1:15" ht="12">
      <c r="A102" s="9"/>
      <c r="B102" s="10" t="s">
        <v>394</v>
      </c>
      <c r="C102" s="482"/>
      <c r="D102" s="482"/>
      <c r="E102" s="482"/>
      <c r="F102" s="482"/>
      <c r="G102" s="147"/>
      <c r="H102" s="147"/>
      <c r="I102" s="147"/>
      <c r="J102" s="482"/>
      <c r="K102" s="482"/>
      <c r="L102" s="482"/>
      <c r="M102" s="482"/>
      <c r="N102" s="147"/>
      <c r="O102" s="147"/>
    </row>
    <row r="103" spans="1:15" ht="12">
      <c r="A103" s="9"/>
      <c r="B103" s="11" t="s">
        <v>395</v>
      </c>
      <c r="C103" s="480">
        <v>2290</v>
      </c>
      <c r="D103" s="480">
        <v>1480</v>
      </c>
      <c r="E103" s="480">
        <v>440</v>
      </c>
      <c r="F103" s="480">
        <v>380</v>
      </c>
      <c r="G103" s="407">
        <v>19.22406277244987</v>
      </c>
      <c r="H103" s="407">
        <v>16.390584132519617</v>
      </c>
      <c r="I103" s="147"/>
      <c r="J103" s="480">
        <v>250</v>
      </c>
      <c r="K103" s="480">
        <v>170</v>
      </c>
      <c r="L103" s="480">
        <v>30</v>
      </c>
      <c r="M103" s="480">
        <v>60</v>
      </c>
      <c r="N103" s="407">
        <v>10.714285714285714</v>
      </c>
      <c r="O103" s="407">
        <v>23.41269841269841</v>
      </c>
    </row>
    <row r="104" spans="1:15" ht="12">
      <c r="A104" s="9"/>
      <c r="B104" s="11" t="s">
        <v>398</v>
      </c>
      <c r="C104" s="480">
        <v>800</v>
      </c>
      <c r="D104" s="480">
        <v>330</v>
      </c>
      <c r="E104" s="480">
        <v>180</v>
      </c>
      <c r="F104" s="480">
        <v>290</v>
      </c>
      <c r="G104" s="407">
        <v>22.761194029850746</v>
      </c>
      <c r="H104" s="407">
        <v>36.318407960199</v>
      </c>
      <c r="I104" s="147"/>
      <c r="J104" s="480">
        <v>90</v>
      </c>
      <c r="K104" s="480">
        <v>60</v>
      </c>
      <c r="L104" s="480">
        <v>10</v>
      </c>
      <c r="M104" s="480">
        <v>20</v>
      </c>
      <c r="N104" s="407">
        <v>11.827956989247312</v>
      </c>
      <c r="O104" s="407">
        <v>25.806451612903224</v>
      </c>
    </row>
    <row r="105" spans="1:15" ht="12">
      <c r="A105" s="9"/>
      <c r="B105" s="11" t="s">
        <v>277</v>
      </c>
      <c r="C105" s="480">
        <v>340</v>
      </c>
      <c r="D105" s="480">
        <v>300</v>
      </c>
      <c r="E105" s="480">
        <v>10</v>
      </c>
      <c r="F105" s="480">
        <v>30</v>
      </c>
      <c r="G105" s="407">
        <v>1.483679525222552</v>
      </c>
      <c r="H105" s="407">
        <v>9.792284866468842</v>
      </c>
      <c r="I105" s="147"/>
      <c r="J105" s="480">
        <v>10</v>
      </c>
      <c r="K105" s="480">
        <v>10</v>
      </c>
      <c r="L105" s="480">
        <v>0</v>
      </c>
      <c r="M105" s="480" t="s">
        <v>92</v>
      </c>
      <c r="N105" s="407">
        <v>0</v>
      </c>
      <c r="O105" s="480" t="s">
        <v>92</v>
      </c>
    </row>
    <row r="106" spans="1:15" ht="12">
      <c r="A106" s="9"/>
      <c r="B106" s="11" t="s">
        <v>396</v>
      </c>
      <c r="C106" s="480">
        <v>770</v>
      </c>
      <c r="D106" s="480">
        <v>500</v>
      </c>
      <c r="E106" s="480">
        <v>150</v>
      </c>
      <c r="F106" s="480">
        <v>120</v>
      </c>
      <c r="G106" s="407">
        <v>19.94818652849741</v>
      </c>
      <c r="H106" s="407">
        <v>15.932642487046634</v>
      </c>
      <c r="I106" s="147"/>
      <c r="J106" s="480">
        <v>30</v>
      </c>
      <c r="K106" s="480">
        <v>30</v>
      </c>
      <c r="L106" s="480">
        <v>0</v>
      </c>
      <c r="M106" s="480" t="s">
        <v>92</v>
      </c>
      <c r="N106" s="407">
        <v>0</v>
      </c>
      <c r="O106" s="480" t="s">
        <v>92</v>
      </c>
    </row>
    <row r="107" spans="1:15" ht="12">
      <c r="A107" s="9"/>
      <c r="B107" s="11" t="s">
        <v>397</v>
      </c>
      <c r="C107" s="480">
        <v>1410</v>
      </c>
      <c r="D107" s="480">
        <v>1320</v>
      </c>
      <c r="E107" s="480">
        <v>50</v>
      </c>
      <c r="F107" s="480">
        <v>40</v>
      </c>
      <c r="G107" s="407">
        <v>3.47764371894961</v>
      </c>
      <c r="H107" s="407">
        <v>2.9098651525904895</v>
      </c>
      <c r="I107" s="147"/>
      <c r="J107" s="480" t="s">
        <v>92</v>
      </c>
      <c r="K107" s="480" t="s">
        <v>92</v>
      </c>
      <c r="L107" s="480">
        <v>0</v>
      </c>
      <c r="M107" s="480">
        <v>0</v>
      </c>
      <c r="N107" s="407">
        <v>0</v>
      </c>
      <c r="O107" s="407">
        <v>0</v>
      </c>
    </row>
    <row r="108" spans="1:15" ht="12">
      <c r="A108" s="1"/>
      <c r="B108" s="4"/>
      <c r="C108" s="482"/>
      <c r="D108" s="482"/>
      <c r="E108" s="482"/>
      <c r="F108" s="482"/>
      <c r="G108" s="147"/>
      <c r="H108" s="147"/>
      <c r="I108" s="147"/>
      <c r="J108" s="482"/>
      <c r="K108" s="482"/>
      <c r="L108" s="482"/>
      <c r="M108" s="482"/>
      <c r="N108" s="147"/>
      <c r="O108" s="147"/>
    </row>
    <row r="109" spans="1:15" ht="12">
      <c r="A109" s="9"/>
      <c r="B109" s="10" t="s">
        <v>223</v>
      </c>
      <c r="C109" s="482"/>
      <c r="D109" s="482"/>
      <c r="E109" s="482"/>
      <c r="F109" s="482"/>
      <c r="G109" s="147"/>
      <c r="H109" s="147"/>
      <c r="I109" s="147"/>
      <c r="J109" s="482"/>
      <c r="K109" s="482"/>
      <c r="L109" s="482"/>
      <c r="M109" s="482"/>
      <c r="N109" s="147"/>
      <c r="O109" s="147"/>
    </row>
    <row r="110" spans="1:15" ht="12">
      <c r="A110" s="9"/>
      <c r="B110" s="11" t="s">
        <v>199</v>
      </c>
      <c r="C110" s="480">
        <v>22030</v>
      </c>
      <c r="D110" s="480">
        <v>9750</v>
      </c>
      <c r="E110" s="480">
        <v>3560</v>
      </c>
      <c r="F110" s="480">
        <v>8720</v>
      </c>
      <c r="G110" s="407">
        <v>16.175602669451127</v>
      </c>
      <c r="H110" s="407">
        <v>39.578698869569166</v>
      </c>
      <c r="I110" s="147"/>
      <c r="J110" s="480">
        <v>250</v>
      </c>
      <c r="K110" s="480">
        <v>120</v>
      </c>
      <c r="L110" s="480" t="s">
        <v>92</v>
      </c>
      <c r="M110" s="480">
        <v>130</v>
      </c>
      <c r="N110" s="480" t="s">
        <v>92</v>
      </c>
      <c r="O110" s="407">
        <v>50.39682539682539</v>
      </c>
    </row>
    <row r="111" spans="1:15" ht="12">
      <c r="A111" s="9"/>
      <c r="B111" s="11" t="s">
        <v>280</v>
      </c>
      <c r="C111" s="480">
        <v>160</v>
      </c>
      <c r="D111" s="480">
        <v>130</v>
      </c>
      <c r="E111" s="480">
        <v>30</v>
      </c>
      <c r="F111" s="480">
        <v>0</v>
      </c>
      <c r="G111" s="407">
        <v>17.197452229299362</v>
      </c>
      <c r="H111" s="407">
        <v>0</v>
      </c>
      <c r="I111" s="147"/>
      <c r="J111" s="480" t="s">
        <v>92</v>
      </c>
      <c r="K111" s="480" t="s">
        <v>92</v>
      </c>
      <c r="L111" s="480">
        <v>0</v>
      </c>
      <c r="M111" s="480">
        <v>0</v>
      </c>
      <c r="N111" s="407">
        <v>0</v>
      </c>
      <c r="O111" s="407">
        <v>0</v>
      </c>
    </row>
    <row r="112" spans="1:15" ht="12">
      <c r="A112" s="9"/>
      <c r="B112" s="11" t="s">
        <v>281</v>
      </c>
      <c r="C112" s="480">
        <v>380</v>
      </c>
      <c r="D112" s="480">
        <v>340</v>
      </c>
      <c r="E112" s="480">
        <v>10</v>
      </c>
      <c r="F112" s="480">
        <v>30</v>
      </c>
      <c r="G112" s="407">
        <v>2.631578947368421</v>
      </c>
      <c r="H112" s="407">
        <v>6.842105263157896</v>
      </c>
      <c r="I112" s="147"/>
      <c r="J112" s="480" t="s">
        <v>92</v>
      </c>
      <c r="K112" s="480" t="s">
        <v>92</v>
      </c>
      <c r="L112" s="480">
        <v>0</v>
      </c>
      <c r="M112" s="480" t="s">
        <v>92</v>
      </c>
      <c r="N112" s="407">
        <v>0</v>
      </c>
      <c r="O112" s="480" t="s">
        <v>92</v>
      </c>
    </row>
    <row r="113" spans="1:15" ht="12">
      <c r="A113" s="9"/>
      <c r="B113" s="11" t="s">
        <v>282</v>
      </c>
      <c r="C113" s="480">
        <v>47900</v>
      </c>
      <c r="D113" s="480">
        <v>43620</v>
      </c>
      <c r="E113" s="480">
        <v>2820</v>
      </c>
      <c r="F113" s="480">
        <v>1470</v>
      </c>
      <c r="G113" s="407">
        <v>5.883089770354906</v>
      </c>
      <c r="H113" s="407">
        <v>3.0605427974947808</v>
      </c>
      <c r="I113" s="147"/>
      <c r="J113" s="480">
        <v>40</v>
      </c>
      <c r="K113" s="480">
        <v>30</v>
      </c>
      <c r="L113" s="480" t="s">
        <v>92</v>
      </c>
      <c r="M113" s="480" t="s">
        <v>92</v>
      </c>
      <c r="N113" s="480" t="s">
        <v>92</v>
      </c>
      <c r="O113" s="480" t="s">
        <v>92</v>
      </c>
    </row>
    <row r="114" spans="1:15" ht="12">
      <c r="A114" s="9"/>
      <c r="B114" s="11" t="s">
        <v>283</v>
      </c>
      <c r="C114" s="480">
        <v>3650</v>
      </c>
      <c r="D114" s="480">
        <v>2950</v>
      </c>
      <c r="E114" s="480">
        <v>490</v>
      </c>
      <c r="F114" s="480">
        <v>210</v>
      </c>
      <c r="G114" s="407">
        <v>13.362541073384445</v>
      </c>
      <c r="H114" s="407">
        <v>5.859802847754655</v>
      </c>
      <c r="I114" s="147"/>
      <c r="J114" s="480">
        <v>10</v>
      </c>
      <c r="K114" s="480" t="s">
        <v>92</v>
      </c>
      <c r="L114" s="480">
        <v>0</v>
      </c>
      <c r="M114" s="480">
        <v>10</v>
      </c>
      <c r="N114" s="407">
        <v>0</v>
      </c>
      <c r="O114" s="407">
        <v>77.77777777777779</v>
      </c>
    </row>
    <row r="115" spans="1:15" ht="12">
      <c r="A115" s="9"/>
      <c r="B115" s="11"/>
      <c r="C115" s="482"/>
      <c r="D115" s="482"/>
      <c r="E115" s="482"/>
      <c r="F115" s="482"/>
      <c r="G115" s="147"/>
      <c r="H115" s="147"/>
      <c r="I115" s="147"/>
      <c r="J115" s="482"/>
      <c r="K115" s="482"/>
      <c r="L115" s="482"/>
      <c r="M115" s="482"/>
      <c r="N115" s="147"/>
      <c r="O115" s="147"/>
    </row>
    <row r="116" spans="1:15" ht="12">
      <c r="A116" s="9"/>
      <c r="B116" s="10" t="s">
        <v>284</v>
      </c>
      <c r="C116" s="482"/>
      <c r="D116" s="482"/>
      <c r="E116" s="482"/>
      <c r="F116" s="482"/>
      <c r="G116" s="147"/>
      <c r="H116" s="147"/>
      <c r="I116" s="147"/>
      <c r="J116" s="482"/>
      <c r="K116" s="482"/>
      <c r="L116" s="482"/>
      <c r="M116" s="482"/>
      <c r="N116" s="147"/>
      <c r="O116" s="147"/>
    </row>
    <row r="117" spans="1:15" ht="12">
      <c r="A117" s="9"/>
      <c r="B117" s="11" t="s">
        <v>285</v>
      </c>
      <c r="C117" s="480">
        <v>1790</v>
      </c>
      <c r="D117" s="480">
        <v>1330</v>
      </c>
      <c r="E117" s="480">
        <v>190</v>
      </c>
      <c r="F117" s="480">
        <v>280</v>
      </c>
      <c r="G117" s="407">
        <v>10.502793296089386</v>
      </c>
      <c r="H117" s="407">
        <v>15.474860335195531</v>
      </c>
      <c r="I117" s="147"/>
      <c r="J117" s="480">
        <v>80</v>
      </c>
      <c r="K117" s="480">
        <v>70</v>
      </c>
      <c r="L117" s="480">
        <v>10</v>
      </c>
      <c r="M117" s="480">
        <v>10</v>
      </c>
      <c r="N117" s="407">
        <v>8.333333333333332</v>
      </c>
      <c r="O117" s="407">
        <v>11.904761904761903</v>
      </c>
    </row>
    <row r="118" spans="1:15" ht="12">
      <c r="A118" s="9"/>
      <c r="B118" s="11"/>
      <c r="C118" s="482"/>
      <c r="D118" s="482"/>
      <c r="E118" s="482"/>
      <c r="F118" s="482"/>
      <c r="G118" s="147"/>
      <c r="H118" s="147"/>
      <c r="I118" s="147"/>
      <c r="J118" s="482"/>
      <c r="K118" s="482"/>
      <c r="L118" s="482"/>
      <c r="M118" s="482"/>
      <c r="N118" s="147"/>
      <c r="O118" s="147"/>
    </row>
    <row r="119" spans="1:15" ht="12">
      <c r="A119" s="9"/>
      <c r="B119" s="10" t="s">
        <v>286</v>
      </c>
      <c r="C119" s="482"/>
      <c r="D119" s="482"/>
      <c r="E119" s="482"/>
      <c r="F119" s="482"/>
      <c r="G119" s="147"/>
      <c r="H119" s="147"/>
      <c r="I119" s="147"/>
      <c r="J119" s="482"/>
      <c r="K119" s="482"/>
      <c r="L119" s="482"/>
      <c r="M119" s="482"/>
      <c r="N119" s="147"/>
      <c r="O119" s="147"/>
    </row>
    <row r="120" spans="1:15" ht="12">
      <c r="A120" s="9"/>
      <c r="B120" s="11" t="s">
        <v>286</v>
      </c>
      <c r="C120" s="480">
        <v>140</v>
      </c>
      <c r="D120" s="480">
        <v>110</v>
      </c>
      <c r="E120" s="480">
        <v>10</v>
      </c>
      <c r="F120" s="480">
        <v>20</v>
      </c>
      <c r="G120" s="407">
        <v>9.090909090909092</v>
      </c>
      <c r="H120" s="407">
        <v>16.783216783216783</v>
      </c>
      <c r="I120" s="147"/>
      <c r="J120" s="480">
        <v>20</v>
      </c>
      <c r="K120" s="480">
        <v>10</v>
      </c>
      <c r="L120" s="480">
        <v>0</v>
      </c>
      <c r="M120" s="480" t="s">
        <v>92</v>
      </c>
      <c r="N120" s="407">
        <v>0</v>
      </c>
      <c r="O120" s="480" t="s">
        <v>92</v>
      </c>
    </row>
    <row r="121" spans="1:15" ht="12">
      <c r="A121" s="9"/>
      <c r="B121" s="11"/>
      <c r="C121" s="482"/>
      <c r="D121" s="482"/>
      <c r="E121" s="482"/>
      <c r="F121" s="482"/>
      <c r="G121" s="147"/>
      <c r="H121" s="147"/>
      <c r="I121" s="147"/>
      <c r="J121" s="482"/>
      <c r="K121" s="482"/>
      <c r="L121" s="482"/>
      <c r="M121" s="482"/>
      <c r="N121" s="147"/>
      <c r="O121" s="147"/>
    </row>
    <row r="122" spans="1:15" ht="12">
      <c r="A122" s="9"/>
      <c r="B122" s="10" t="s">
        <v>288</v>
      </c>
      <c r="C122" s="482"/>
      <c r="D122" s="482"/>
      <c r="E122" s="482"/>
      <c r="F122" s="482"/>
      <c r="G122" s="147"/>
      <c r="H122" s="147"/>
      <c r="I122" s="147"/>
      <c r="J122" s="482"/>
      <c r="K122" s="482"/>
      <c r="L122" s="482"/>
      <c r="M122" s="482"/>
      <c r="N122" s="147"/>
      <c r="O122" s="147"/>
    </row>
    <row r="123" spans="1:15" ht="12">
      <c r="A123" s="9"/>
      <c r="B123" s="11" t="s">
        <v>288</v>
      </c>
      <c r="C123" s="480">
        <v>5090</v>
      </c>
      <c r="D123" s="480">
        <v>4000</v>
      </c>
      <c r="E123" s="480">
        <v>80</v>
      </c>
      <c r="F123" s="480">
        <v>1010</v>
      </c>
      <c r="G123" s="407">
        <v>1.5729453401494298</v>
      </c>
      <c r="H123" s="407">
        <v>19.79944946913095</v>
      </c>
      <c r="I123" s="147"/>
      <c r="J123" s="480">
        <v>30</v>
      </c>
      <c r="K123" s="480">
        <v>30</v>
      </c>
      <c r="L123" s="480">
        <v>0</v>
      </c>
      <c r="M123" s="480" t="s">
        <v>92</v>
      </c>
      <c r="N123" s="407">
        <v>0</v>
      </c>
      <c r="O123" s="480" t="s">
        <v>92</v>
      </c>
    </row>
    <row r="124" spans="1:15" ht="12">
      <c r="A124" s="9"/>
      <c r="B124" s="11"/>
      <c r="C124" s="482"/>
      <c r="D124" s="482"/>
      <c r="E124" s="482"/>
      <c r="F124" s="482"/>
      <c r="G124" s="147"/>
      <c r="H124" s="147"/>
      <c r="I124" s="147"/>
      <c r="J124" s="482"/>
      <c r="K124" s="482"/>
      <c r="L124" s="482"/>
      <c r="M124" s="482"/>
      <c r="N124" s="147"/>
      <c r="O124" s="147"/>
    </row>
    <row r="125" spans="1:15" ht="12">
      <c r="A125" s="9"/>
      <c r="B125" s="10" t="s">
        <v>289</v>
      </c>
      <c r="C125" s="482"/>
      <c r="D125" s="482"/>
      <c r="E125" s="482"/>
      <c r="F125" s="482"/>
      <c r="G125" s="147"/>
      <c r="H125" s="147"/>
      <c r="I125" s="147"/>
      <c r="J125" s="482"/>
      <c r="K125" s="482"/>
      <c r="L125" s="482"/>
      <c r="M125" s="482"/>
      <c r="N125" s="147"/>
      <c r="O125" s="147"/>
    </row>
    <row r="126" spans="1:15" ht="12">
      <c r="A126" s="9"/>
      <c r="B126" s="11" t="s">
        <v>200</v>
      </c>
      <c r="C126" s="480">
        <v>4010</v>
      </c>
      <c r="D126" s="480">
        <v>2000</v>
      </c>
      <c r="E126" s="480">
        <v>510</v>
      </c>
      <c r="F126" s="480">
        <v>1500</v>
      </c>
      <c r="G126" s="407">
        <v>12.805181863477827</v>
      </c>
      <c r="H126" s="407">
        <v>37.294469357249625</v>
      </c>
      <c r="I126" s="147"/>
      <c r="J126" s="480">
        <v>210</v>
      </c>
      <c r="K126" s="480">
        <v>120</v>
      </c>
      <c r="L126" s="480">
        <v>10</v>
      </c>
      <c r="M126" s="480">
        <v>80</v>
      </c>
      <c r="N126" s="407">
        <v>2.4154589371980677</v>
      </c>
      <c r="O126" s="407">
        <v>38.164251207729464</v>
      </c>
    </row>
    <row r="127" spans="1:15" ht="12">
      <c r="A127" s="9"/>
      <c r="B127" s="11" t="s">
        <v>290</v>
      </c>
      <c r="C127" s="480">
        <v>760</v>
      </c>
      <c r="D127" s="480">
        <v>590</v>
      </c>
      <c r="E127" s="480">
        <v>70</v>
      </c>
      <c r="F127" s="480">
        <v>90</v>
      </c>
      <c r="G127" s="407">
        <v>9.775429326287979</v>
      </c>
      <c r="H127" s="407">
        <v>12.285336856010568</v>
      </c>
      <c r="I127" s="147"/>
      <c r="J127" s="480">
        <v>10</v>
      </c>
      <c r="K127" s="480" t="s">
        <v>92</v>
      </c>
      <c r="L127" s="480">
        <v>0</v>
      </c>
      <c r="M127" s="480" t="s">
        <v>92</v>
      </c>
      <c r="N127" s="407">
        <v>0</v>
      </c>
      <c r="O127" s="480" t="s">
        <v>92</v>
      </c>
    </row>
    <row r="128" spans="1:15" ht="12">
      <c r="A128" s="9"/>
      <c r="B128" s="11" t="s">
        <v>291</v>
      </c>
      <c r="C128" s="480">
        <v>1260</v>
      </c>
      <c r="D128" s="480">
        <v>1070</v>
      </c>
      <c r="E128" s="480">
        <v>40</v>
      </c>
      <c r="F128" s="480">
        <v>160</v>
      </c>
      <c r="G128" s="407">
        <v>3.008709422011085</v>
      </c>
      <c r="H128" s="407">
        <v>12.351543942992874</v>
      </c>
      <c r="I128" s="147"/>
      <c r="J128" s="480" t="s">
        <v>92</v>
      </c>
      <c r="K128" s="480" t="s">
        <v>92</v>
      </c>
      <c r="L128" s="480">
        <v>0</v>
      </c>
      <c r="M128" s="480" t="s">
        <v>92</v>
      </c>
      <c r="N128" s="407">
        <v>0</v>
      </c>
      <c r="O128" s="480" t="s">
        <v>92</v>
      </c>
    </row>
    <row r="129" spans="1:15" ht="12">
      <c r="A129" s="9"/>
      <c r="B129" s="11" t="s">
        <v>292</v>
      </c>
      <c r="C129" s="480">
        <v>2160</v>
      </c>
      <c r="D129" s="480">
        <v>1540</v>
      </c>
      <c r="E129" s="480">
        <v>310</v>
      </c>
      <c r="F129" s="480">
        <v>310</v>
      </c>
      <c r="G129" s="407">
        <v>14.517625231910946</v>
      </c>
      <c r="H129" s="407">
        <v>14.285714285714285</v>
      </c>
      <c r="I129" s="147"/>
      <c r="J129" s="480" t="s">
        <v>92</v>
      </c>
      <c r="K129" s="480" t="s">
        <v>92</v>
      </c>
      <c r="L129" s="480">
        <v>0</v>
      </c>
      <c r="M129" s="480">
        <v>0</v>
      </c>
      <c r="N129" s="407">
        <v>0</v>
      </c>
      <c r="O129" s="407">
        <v>0</v>
      </c>
    </row>
    <row r="130" spans="1:15" ht="12">
      <c r="A130" s="9"/>
      <c r="B130" s="11" t="s">
        <v>293</v>
      </c>
      <c r="C130" s="480">
        <v>50</v>
      </c>
      <c r="D130" s="480">
        <v>40</v>
      </c>
      <c r="E130" s="480" t="s">
        <v>92</v>
      </c>
      <c r="F130" s="480">
        <v>10</v>
      </c>
      <c r="G130" s="480" t="s">
        <v>92</v>
      </c>
      <c r="H130" s="407">
        <v>19.230769230769234</v>
      </c>
      <c r="I130" s="147"/>
      <c r="J130" s="480" t="s">
        <v>92</v>
      </c>
      <c r="K130" s="480" t="s">
        <v>92</v>
      </c>
      <c r="L130" s="480">
        <v>0</v>
      </c>
      <c r="M130" s="480">
        <v>0</v>
      </c>
      <c r="N130" s="407">
        <v>0</v>
      </c>
      <c r="O130" s="407">
        <v>0</v>
      </c>
    </row>
    <row r="131" spans="1:15" ht="12">
      <c r="A131" s="9"/>
      <c r="B131" s="11" t="s">
        <v>294</v>
      </c>
      <c r="C131" s="480">
        <v>600</v>
      </c>
      <c r="D131" s="480">
        <v>410</v>
      </c>
      <c r="E131" s="480">
        <v>140</v>
      </c>
      <c r="F131" s="480">
        <v>50</v>
      </c>
      <c r="G131" s="407">
        <v>23.372287145242073</v>
      </c>
      <c r="H131" s="407">
        <v>8.681135225375627</v>
      </c>
      <c r="I131" s="147"/>
      <c r="J131" s="480">
        <v>40</v>
      </c>
      <c r="K131" s="480">
        <v>30</v>
      </c>
      <c r="L131" s="480" t="s">
        <v>92</v>
      </c>
      <c r="M131" s="480">
        <v>10</v>
      </c>
      <c r="N131" s="480" t="s">
        <v>92</v>
      </c>
      <c r="O131" s="407">
        <v>13.513513513513514</v>
      </c>
    </row>
    <row r="132" spans="1:15" ht="12">
      <c r="A132" s="9"/>
      <c r="B132" s="11" t="s">
        <v>295</v>
      </c>
      <c r="C132" s="480">
        <v>280</v>
      </c>
      <c r="D132" s="480">
        <v>220</v>
      </c>
      <c r="E132" s="480">
        <v>50</v>
      </c>
      <c r="F132" s="480">
        <v>10</v>
      </c>
      <c r="G132" s="407">
        <v>16.72597864768683</v>
      </c>
      <c r="H132" s="407">
        <v>4.270462633451958</v>
      </c>
      <c r="I132" s="147"/>
      <c r="J132" s="480">
        <v>20</v>
      </c>
      <c r="K132" s="480">
        <v>20</v>
      </c>
      <c r="L132" s="480">
        <v>0</v>
      </c>
      <c r="M132" s="480" t="s">
        <v>92</v>
      </c>
      <c r="N132" s="407">
        <v>0</v>
      </c>
      <c r="O132" s="480" t="s">
        <v>92</v>
      </c>
    </row>
    <row r="133" spans="1:15" ht="12">
      <c r="A133" s="9"/>
      <c r="B133" s="11" t="s">
        <v>296</v>
      </c>
      <c r="C133" s="480">
        <v>60</v>
      </c>
      <c r="D133" s="480">
        <v>50</v>
      </c>
      <c r="E133" s="480">
        <v>10</v>
      </c>
      <c r="F133" s="480">
        <v>0</v>
      </c>
      <c r="G133" s="407">
        <v>18.64406779661017</v>
      </c>
      <c r="H133" s="407">
        <v>0</v>
      </c>
      <c r="I133" s="147"/>
      <c r="J133" s="480">
        <v>10</v>
      </c>
      <c r="K133" s="480">
        <v>10</v>
      </c>
      <c r="L133" s="480">
        <v>0</v>
      </c>
      <c r="M133" s="480">
        <v>0</v>
      </c>
      <c r="N133" s="407">
        <v>0</v>
      </c>
      <c r="O133" s="407">
        <v>0</v>
      </c>
    </row>
    <row r="134" spans="1:15" ht="12">
      <c r="A134" s="9"/>
      <c r="B134" s="11" t="s">
        <v>297</v>
      </c>
      <c r="C134" s="480">
        <v>180</v>
      </c>
      <c r="D134" s="480">
        <v>80</v>
      </c>
      <c r="E134" s="480">
        <v>20</v>
      </c>
      <c r="F134" s="480">
        <v>80</v>
      </c>
      <c r="G134" s="407">
        <v>8.287292817679557</v>
      </c>
      <c r="H134" s="407">
        <v>45.85635359116022</v>
      </c>
      <c r="I134" s="147"/>
      <c r="J134" s="480">
        <v>10</v>
      </c>
      <c r="K134" s="480">
        <v>10</v>
      </c>
      <c r="L134" s="480" t="s">
        <v>92</v>
      </c>
      <c r="M134" s="480" t="s">
        <v>92</v>
      </c>
      <c r="N134" s="480" t="s">
        <v>92</v>
      </c>
      <c r="O134" s="480" t="s">
        <v>92</v>
      </c>
    </row>
    <row r="135" spans="1:15" ht="12">
      <c r="A135" s="9"/>
      <c r="B135" s="11" t="s">
        <v>298</v>
      </c>
      <c r="C135" s="480">
        <v>950</v>
      </c>
      <c r="D135" s="480">
        <v>750</v>
      </c>
      <c r="E135" s="480">
        <v>40</v>
      </c>
      <c r="F135" s="480">
        <v>150</v>
      </c>
      <c r="G135" s="407">
        <v>4.334038054968287</v>
      </c>
      <c r="H135" s="407">
        <v>16.173361522198732</v>
      </c>
      <c r="I135" s="147"/>
      <c r="J135" s="480">
        <v>20</v>
      </c>
      <c r="K135" s="480">
        <v>20</v>
      </c>
      <c r="L135" s="480">
        <v>0</v>
      </c>
      <c r="M135" s="480">
        <v>10</v>
      </c>
      <c r="N135" s="407">
        <v>0</v>
      </c>
      <c r="O135" s="407">
        <v>29.166666666666668</v>
      </c>
    </row>
    <row r="136" spans="1:15" ht="12">
      <c r="A136" s="9"/>
      <c r="B136" s="4"/>
      <c r="C136" s="482"/>
      <c r="D136" s="482"/>
      <c r="E136" s="482"/>
      <c r="F136" s="482"/>
      <c r="G136" s="147"/>
      <c r="H136" s="147"/>
      <c r="I136" s="147"/>
      <c r="J136" s="482"/>
      <c r="K136" s="482"/>
      <c r="L136" s="482"/>
      <c r="M136" s="482"/>
      <c r="N136" s="147"/>
      <c r="O136" s="147"/>
    </row>
    <row r="137" spans="1:15" ht="12">
      <c r="A137" s="9"/>
      <c r="B137" s="10" t="s">
        <v>299</v>
      </c>
      <c r="C137" s="482"/>
      <c r="D137" s="482"/>
      <c r="E137" s="482"/>
      <c r="F137" s="482"/>
      <c r="G137" s="147"/>
      <c r="H137" s="147"/>
      <c r="I137" s="147"/>
      <c r="J137" s="482"/>
      <c r="K137" s="482"/>
      <c r="L137" s="482"/>
      <c r="M137" s="482"/>
      <c r="N137" s="147"/>
      <c r="O137" s="147"/>
    </row>
    <row r="138" spans="1:15" ht="12">
      <c r="A138" s="9"/>
      <c r="B138" s="11" t="s">
        <v>178</v>
      </c>
      <c r="C138" s="480">
        <v>2200</v>
      </c>
      <c r="D138" s="480">
        <v>1560</v>
      </c>
      <c r="E138" s="480">
        <v>250</v>
      </c>
      <c r="F138" s="480">
        <v>400</v>
      </c>
      <c r="G138" s="407">
        <v>11.126248864668483</v>
      </c>
      <c r="H138" s="407">
        <v>18.1653042688465</v>
      </c>
      <c r="I138" s="147"/>
      <c r="J138" s="480">
        <v>150</v>
      </c>
      <c r="K138" s="480">
        <v>140</v>
      </c>
      <c r="L138" s="480">
        <v>10</v>
      </c>
      <c r="M138" s="480">
        <v>10</v>
      </c>
      <c r="N138" s="407">
        <v>3.289473684210526</v>
      </c>
      <c r="O138" s="407">
        <v>5.921052631578947</v>
      </c>
    </row>
    <row r="139" spans="1:15" ht="12">
      <c r="A139" s="9"/>
      <c r="B139" s="11" t="s">
        <v>300</v>
      </c>
      <c r="C139" s="480">
        <v>6710</v>
      </c>
      <c r="D139" s="480">
        <v>5990</v>
      </c>
      <c r="E139" s="480">
        <v>230</v>
      </c>
      <c r="F139" s="480">
        <v>490</v>
      </c>
      <c r="G139" s="407">
        <v>3.4857738715924325</v>
      </c>
      <c r="H139" s="407">
        <v>7.224787725309103</v>
      </c>
      <c r="I139" s="147"/>
      <c r="J139" s="480">
        <v>10</v>
      </c>
      <c r="K139" s="480">
        <v>10</v>
      </c>
      <c r="L139" s="480">
        <v>0</v>
      </c>
      <c r="M139" s="480" t="s">
        <v>92</v>
      </c>
      <c r="N139" s="407">
        <v>0</v>
      </c>
      <c r="O139" s="480" t="s">
        <v>92</v>
      </c>
    </row>
    <row r="140" spans="1:15" ht="12">
      <c r="A140" s="9"/>
      <c r="B140" s="11" t="s">
        <v>301</v>
      </c>
      <c r="C140" s="480">
        <v>2710</v>
      </c>
      <c r="D140" s="480">
        <v>2450</v>
      </c>
      <c r="E140" s="480">
        <v>120</v>
      </c>
      <c r="F140" s="480">
        <v>150</v>
      </c>
      <c r="G140" s="407">
        <v>4.3205317577548</v>
      </c>
      <c r="H140" s="407">
        <v>5.3545051698670605</v>
      </c>
      <c r="I140" s="147"/>
      <c r="J140" s="480" t="s">
        <v>92</v>
      </c>
      <c r="K140" s="480" t="s">
        <v>92</v>
      </c>
      <c r="L140" s="480">
        <v>0</v>
      </c>
      <c r="M140" s="480">
        <v>0</v>
      </c>
      <c r="N140" s="407">
        <v>0</v>
      </c>
      <c r="O140" s="407">
        <v>0</v>
      </c>
    </row>
    <row r="141" spans="1:15" ht="12">
      <c r="A141" s="9"/>
      <c r="B141" s="11" t="s">
        <v>302</v>
      </c>
      <c r="C141" s="480">
        <v>300</v>
      </c>
      <c r="D141" s="480">
        <v>250</v>
      </c>
      <c r="E141" s="480">
        <v>50</v>
      </c>
      <c r="F141" s="480">
        <v>0</v>
      </c>
      <c r="G141" s="407">
        <v>16.225165562913908</v>
      </c>
      <c r="H141" s="407">
        <v>0</v>
      </c>
      <c r="I141" s="147"/>
      <c r="J141" s="480" t="s">
        <v>92</v>
      </c>
      <c r="K141" s="480" t="s">
        <v>92</v>
      </c>
      <c r="L141" s="480">
        <v>0</v>
      </c>
      <c r="M141" s="480">
        <v>0</v>
      </c>
      <c r="N141" s="407">
        <v>0</v>
      </c>
      <c r="O141" s="407">
        <v>0</v>
      </c>
    </row>
    <row r="142" spans="1:15" ht="12">
      <c r="A142" s="9"/>
      <c r="B142" s="11" t="s">
        <v>303</v>
      </c>
      <c r="C142" s="480">
        <v>3380</v>
      </c>
      <c r="D142" s="480">
        <v>2510</v>
      </c>
      <c r="E142" s="480">
        <v>200</v>
      </c>
      <c r="F142" s="480">
        <v>670</v>
      </c>
      <c r="G142" s="407">
        <v>5.922416345869115</v>
      </c>
      <c r="H142" s="407">
        <v>19.692034350014804</v>
      </c>
      <c r="I142" s="147"/>
      <c r="J142" s="480">
        <v>30</v>
      </c>
      <c r="K142" s="480">
        <v>20</v>
      </c>
      <c r="L142" s="480" t="s">
        <v>92</v>
      </c>
      <c r="M142" s="480">
        <v>10</v>
      </c>
      <c r="N142" s="480" t="s">
        <v>92</v>
      </c>
      <c r="O142" s="407">
        <v>16.666666666666664</v>
      </c>
    </row>
    <row r="143" spans="1:15" ht="12">
      <c r="A143" s="9"/>
      <c r="B143" s="11" t="s">
        <v>304</v>
      </c>
      <c r="C143" s="480">
        <v>1240</v>
      </c>
      <c r="D143" s="480">
        <v>1070</v>
      </c>
      <c r="E143" s="480">
        <v>50</v>
      </c>
      <c r="F143" s="480">
        <v>130</v>
      </c>
      <c r="G143" s="407">
        <v>3.6290322580645165</v>
      </c>
      <c r="H143" s="407">
        <v>10.403225806451614</v>
      </c>
      <c r="I143" s="147"/>
      <c r="J143" s="480" t="s">
        <v>92</v>
      </c>
      <c r="K143" s="480" t="s">
        <v>92</v>
      </c>
      <c r="L143" s="480">
        <v>0</v>
      </c>
      <c r="M143" s="480">
        <v>0</v>
      </c>
      <c r="N143" s="407">
        <v>0</v>
      </c>
      <c r="O143" s="407">
        <v>0</v>
      </c>
    </row>
    <row r="144" spans="1:15" ht="12">
      <c r="A144" s="9"/>
      <c r="B144" s="11" t="s">
        <v>305</v>
      </c>
      <c r="C144" s="480">
        <v>330</v>
      </c>
      <c r="D144" s="480">
        <v>130</v>
      </c>
      <c r="E144" s="480">
        <v>30</v>
      </c>
      <c r="F144" s="480">
        <v>170</v>
      </c>
      <c r="G144" s="407">
        <v>8.231707317073171</v>
      </c>
      <c r="H144" s="407">
        <v>51.21951219512195</v>
      </c>
      <c r="I144" s="147"/>
      <c r="J144" s="480">
        <v>10</v>
      </c>
      <c r="K144" s="480">
        <v>10</v>
      </c>
      <c r="L144" s="480">
        <v>0</v>
      </c>
      <c r="M144" s="480">
        <v>0</v>
      </c>
      <c r="N144" s="407">
        <v>0</v>
      </c>
      <c r="O144" s="407">
        <v>0</v>
      </c>
    </row>
    <row r="145" spans="1:15" ht="12">
      <c r="A145" s="9"/>
      <c r="B145" s="11" t="s">
        <v>306</v>
      </c>
      <c r="C145" s="480">
        <v>110</v>
      </c>
      <c r="D145" s="480">
        <v>100</v>
      </c>
      <c r="E145" s="480">
        <v>10</v>
      </c>
      <c r="F145" s="480" t="s">
        <v>92</v>
      </c>
      <c r="G145" s="407">
        <v>5.607476635514018</v>
      </c>
      <c r="H145" s="480" t="s">
        <v>92</v>
      </c>
      <c r="I145" s="147"/>
      <c r="J145" s="480" t="s">
        <v>92</v>
      </c>
      <c r="K145" s="480" t="s">
        <v>92</v>
      </c>
      <c r="L145" s="480">
        <v>0</v>
      </c>
      <c r="M145" s="480">
        <v>0</v>
      </c>
      <c r="N145" s="407">
        <v>0</v>
      </c>
      <c r="O145" s="407">
        <v>0</v>
      </c>
    </row>
    <row r="146" spans="1:15" ht="12">
      <c r="A146" s="9"/>
      <c r="B146" s="11" t="s">
        <v>307</v>
      </c>
      <c r="C146" s="480">
        <v>2630</v>
      </c>
      <c r="D146" s="480">
        <v>2020</v>
      </c>
      <c r="E146" s="480">
        <v>80</v>
      </c>
      <c r="F146" s="480">
        <v>530</v>
      </c>
      <c r="G146" s="407">
        <v>3.038359285985568</v>
      </c>
      <c r="H146" s="407">
        <v>20.281048233953666</v>
      </c>
      <c r="I146" s="147"/>
      <c r="J146" s="480" t="s">
        <v>92</v>
      </c>
      <c r="K146" s="480" t="s">
        <v>92</v>
      </c>
      <c r="L146" s="480">
        <v>0</v>
      </c>
      <c r="M146" s="480" t="s">
        <v>92</v>
      </c>
      <c r="N146" s="407">
        <v>0</v>
      </c>
      <c r="O146" s="480" t="s">
        <v>92</v>
      </c>
    </row>
    <row r="147" spans="1:15" ht="12">
      <c r="A147" s="9"/>
      <c r="B147" s="11"/>
      <c r="C147" s="482"/>
      <c r="D147" s="482"/>
      <c r="E147" s="482"/>
      <c r="F147" s="482"/>
      <c r="G147" s="147"/>
      <c r="H147" s="147"/>
      <c r="I147" s="147"/>
      <c r="J147" s="482"/>
      <c r="K147" s="482"/>
      <c r="L147" s="482"/>
      <c r="M147" s="482"/>
      <c r="N147" s="147"/>
      <c r="O147" s="147"/>
    </row>
    <row r="148" spans="1:15" ht="12">
      <c r="A148" s="9"/>
      <c r="B148" s="10" t="s">
        <v>308</v>
      </c>
      <c r="C148" s="482"/>
      <c r="D148" s="482"/>
      <c r="E148" s="482"/>
      <c r="F148" s="482"/>
      <c r="G148" s="147"/>
      <c r="H148" s="147"/>
      <c r="I148" s="147"/>
      <c r="J148" s="482"/>
      <c r="K148" s="482"/>
      <c r="L148" s="482"/>
      <c r="M148" s="482"/>
      <c r="N148" s="147"/>
      <c r="O148" s="147"/>
    </row>
    <row r="149" spans="1:15" ht="12">
      <c r="A149" s="9"/>
      <c r="B149" s="11" t="s">
        <v>309</v>
      </c>
      <c r="C149" s="480">
        <v>10920</v>
      </c>
      <c r="D149" s="480">
        <v>8490</v>
      </c>
      <c r="E149" s="480">
        <v>630</v>
      </c>
      <c r="F149" s="480">
        <v>1810</v>
      </c>
      <c r="G149" s="407">
        <v>5.734701355807989</v>
      </c>
      <c r="H149" s="407">
        <v>16.535360938072554</v>
      </c>
      <c r="I149" s="147"/>
      <c r="J149" s="480">
        <v>170</v>
      </c>
      <c r="K149" s="480">
        <v>140</v>
      </c>
      <c r="L149" s="480">
        <v>10</v>
      </c>
      <c r="M149" s="480">
        <v>30</v>
      </c>
      <c r="N149" s="407">
        <v>3.0120481927710845</v>
      </c>
      <c r="O149" s="407">
        <v>15.060240963855422</v>
      </c>
    </row>
    <row r="150" spans="1:15" ht="12">
      <c r="A150" s="9"/>
      <c r="B150" s="11" t="s">
        <v>310</v>
      </c>
      <c r="C150" s="480">
        <v>12510</v>
      </c>
      <c r="D150" s="480">
        <v>10650</v>
      </c>
      <c r="E150" s="480">
        <v>540</v>
      </c>
      <c r="F150" s="480">
        <v>1320</v>
      </c>
      <c r="G150" s="407">
        <v>4.348173607225641</v>
      </c>
      <c r="H150" s="407">
        <v>10.566701302853488</v>
      </c>
      <c r="I150" s="147"/>
      <c r="J150" s="480">
        <v>20</v>
      </c>
      <c r="K150" s="480">
        <v>10</v>
      </c>
      <c r="L150" s="480">
        <v>0</v>
      </c>
      <c r="M150" s="480">
        <v>10</v>
      </c>
      <c r="N150" s="407">
        <v>0</v>
      </c>
      <c r="O150" s="407">
        <v>50</v>
      </c>
    </row>
    <row r="151" spans="1:15" ht="12">
      <c r="A151" s="9"/>
      <c r="B151" s="11" t="s">
        <v>311</v>
      </c>
      <c r="C151" s="480">
        <v>7090</v>
      </c>
      <c r="D151" s="480">
        <v>5790</v>
      </c>
      <c r="E151" s="480">
        <v>640</v>
      </c>
      <c r="F151" s="480">
        <v>660</v>
      </c>
      <c r="G151" s="407">
        <v>9.029345372460497</v>
      </c>
      <c r="H151" s="407">
        <v>9.240970654627539</v>
      </c>
      <c r="I151" s="147"/>
      <c r="J151" s="480">
        <v>10</v>
      </c>
      <c r="K151" s="480">
        <v>10</v>
      </c>
      <c r="L151" s="480">
        <v>0</v>
      </c>
      <c r="M151" s="480">
        <v>0</v>
      </c>
      <c r="N151" s="407">
        <v>0</v>
      </c>
      <c r="O151" s="407">
        <v>0</v>
      </c>
    </row>
    <row r="152" spans="1:15" ht="12">
      <c r="A152" s="9"/>
      <c r="B152" s="11" t="s">
        <v>312</v>
      </c>
      <c r="C152" s="480">
        <v>76200</v>
      </c>
      <c r="D152" s="480">
        <v>58010</v>
      </c>
      <c r="E152" s="480">
        <v>7760</v>
      </c>
      <c r="F152" s="480">
        <v>10430</v>
      </c>
      <c r="G152" s="407">
        <v>10.178744848946167</v>
      </c>
      <c r="H152" s="407">
        <v>13.688023307698366</v>
      </c>
      <c r="I152" s="147"/>
      <c r="J152" s="480">
        <v>40</v>
      </c>
      <c r="K152" s="480">
        <v>40</v>
      </c>
      <c r="L152" s="480" t="s">
        <v>92</v>
      </c>
      <c r="M152" s="480" t="s">
        <v>92</v>
      </c>
      <c r="N152" s="480" t="s">
        <v>92</v>
      </c>
      <c r="O152" s="480" t="s">
        <v>92</v>
      </c>
    </row>
    <row r="153" spans="1:15" ht="12">
      <c r="A153" s="9"/>
      <c r="B153" s="11" t="s">
        <v>313</v>
      </c>
      <c r="C153" s="480">
        <v>14040</v>
      </c>
      <c r="D153" s="480">
        <v>11770</v>
      </c>
      <c r="E153" s="480">
        <v>770</v>
      </c>
      <c r="F153" s="480">
        <v>1510</v>
      </c>
      <c r="G153" s="407">
        <v>5.461795912554297</v>
      </c>
      <c r="H153" s="407">
        <v>10.717083244321014</v>
      </c>
      <c r="I153" s="147"/>
      <c r="J153" s="480">
        <v>20</v>
      </c>
      <c r="K153" s="480">
        <v>20</v>
      </c>
      <c r="L153" s="480" t="s">
        <v>92</v>
      </c>
      <c r="M153" s="480" t="s">
        <v>92</v>
      </c>
      <c r="N153" s="480" t="s">
        <v>92</v>
      </c>
      <c r="O153" s="480" t="s">
        <v>92</v>
      </c>
    </row>
    <row r="154" spans="1:15" ht="12">
      <c r="A154" s="1"/>
      <c r="B154" s="11" t="s">
        <v>314</v>
      </c>
      <c r="C154" s="480">
        <v>3880</v>
      </c>
      <c r="D154" s="480">
        <v>2290</v>
      </c>
      <c r="E154" s="480">
        <v>180</v>
      </c>
      <c r="F154" s="480">
        <v>1420</v>
      </c>
      <c r="G154" s="407">
        <v>4.5571575695159625</v>
      </c>
      <c r="H154" s="407">
        <v>36.50875386199794</v>
      </c>
      <c r="I154" s="147"/>
      <c r="J154" s="480">
        <v>50</v>
      </c>
      <c r="K154" s="480">
        <v>40</v>
      </c>
      <c r="L154" s="480" t="s">
        <v>92</v>
      </c>
      <c r="M154" s="480">
        <v>20</v>
      </c>
      <c r="N154" s="480" t="s">
        <v>92</v>
      </c>
      <c r="O154" s="407">
        <v>28.846153846153843</v>
      </c>
    </row>
    <row r="155" spans="1:15" ht="12">
      <c r="A155" s="1"/>
      <c r="B155" s="11" t="s">
        <v>315</v>
      </c>
      <c r="C155" s="480">
        <v>670</v>
      </c>
      <c r="D155" s="480">
        <v>460</v>
      </c>
      <c r="E155" s="480">
        <v>90</v>
      </c>
      <c r="F155" s="480">
        <v>120</v>
      </c>
      <c r="G155" s="407">
        <v>13.28358208955224</v>
      </c>
      <c r="H155" s="407">
        <v>18.059701492537314</v>
      </c>
      <c r="I155" s="147"/>
      <c r="J155" s="480" t="s">
        <v>92</v>
      </c>
      <c r="K155" s="480" t="s">
        <v>92</v>
      </c>
      <c r="L155" s="480">
        <v>0</v>
      </c>
      <c r="M155" s="480">
        <v>0</v>
      </c>
      <c r="N155" s="407">
        <v>0</v>
      </c>
      <c r="O155" s="407">
        <v>0</v>
      </c>
    </row>
    <row r="156" spans="1:15" ht="12">
      <c r="A156" s="1"/>
      <c r="B156" s="11"/>
      <c r="C156" s="482"/>
      <c r="D156" s="482"/>
      <c r="E156" s="482"/>
      <c r="F156" s="482"/>
      <c r="G156" s="147"/>
      <c r="H156" s="147"/>
      <c r="I156" s="147"/>
      <c r="J156" s="482"/>
      <c r="K156" s="482"/>
      <c r="L156" s="482"/>
      <c r="M156" s="482"/>
      <c r="N156" s="147"/>
      <c r="O156" s="147"/>
    </row>
    <row r="157" spans="1:15" ht="12">
      <c r="A157" s="1"/>
      <c r="B157" s="13" t="s">
        <v>316</v>
      </c>
      <c r="C157" s="482"/>
      <c r="D157" s="482"/>
      <c r="E157" s="482"/>
      <c r="F157" s="482"/>
      <c r="G157" s="147"/>
      <c r="H157" s="147"/>
      <c r="I157" s="147"/>
      <c r="J157" s="482"/>
      <c r="K157" s="482"/>
      <c r="L157" s="482"/>
      <c r="M157" s="482"/>
      <c r="N157" s="147"/>
      <c r="O157" s="147"/>
    </row>
    <row r="158" spans="1:15" ht="12">
      <c r="A158" s="1"/>
      <c r="B158" s="11" t="s">
        <v>317</v>
      </c>
      <c r="C158" s="480">
        <v>4440</v>
      </c>
      <c r="D158" s="480">
        <v>3840</v>
      </c>
      <c r="E158" s="480">
        <v>50</v>
      </c>
      <c r="F158" s="480">
        <v>560</v>
      </c>
      <c r="G158" s="407">
        <v>1.1926192619261926</v>
      </c>
      <c r="H158" s="407">
        <v>12.51125112511251</v>
      </c>
      <c r="I158" s="147"/>
      <c r="J158" s="480">
        <v>180</v>
      </c>
      <c r="K158" s="480">
        <v>150</v>
      </c>
      <c r="L158" s="480" t="s">
        <v>92</v>
      </c>
      <c r="M158" s="480">
        <v>30</v>
      </c>
      <c r="N158" s="480" t="s">
        <v>92</v>
      </c>
      <c r="O158" s="407">
        <v>14.124293785310735</v>
      </c>
    </row>
    <row r="159" spans="1:15" ht="12">
      <c r="A159" s="1"/>
      <c r="B159" s="11" t="s">
        <v>318</v>
      </c>
      <c r="C159" s="480">
        <v>440</v>
      </c>
      <c r="D159" s="480">
        <v>340</v>
      </c>
      <c r="E159" s="480" t="s">
        <v>92</v>
      </c>
      <c r="F159" s="480">
        <v>90</v>
      </c>
      <c r="G159" s="480" t="s">
        <v>92</v>
      </c>
      <c r="H159" s="407">
        <v>21.51029748283753</v>
      </c>
      <c r="I159" s="147"/>
      <c r="J159" s="480">
        <v>10</v>
      </c>
      <c r="K159" s="480">
        <v>10</v>
      </c>
      <c r="L159" s="480">
        <v>0</v>
      </c>
      <c r="M159" s="480" t="s">
        <v>92</v>
      </c>
      <c r="N159" s="407">
        <v>0</v>
      </c>
      <c r="O159" s="480" t="s">
        <v>92</v>
      </c>
    </row>
    <row r="160" spans="1:15" ht="12">
      <c r="A160" s="1"/>
      <c r="B160" s="11" t="s">
        <v>319</v>
      </c>
      <c r="C160" s="480">
        <v>1530</v>
      </c>
      <c r="D160" s="480">
        <v>1320</v>
      </c>
      <c r="E160" s="480">
        <v>40</v>
      </c>
      <c r="F160" s="480">
        <v>180</v>
      </c>
      <c r="G160" s="407">
        <v>2.3498694516971277</v>
      </c>
      <c r="H160" s="407">
        <v>11.553524804177545</v>
      </c>
      <c r="I160" s="147"/>
      <c r="J160" s="480">
        <v>40</v>
      </c>
      <c r="K160" s="480">
        <v>30</v>
      </c>
      <c r="L160" s="480">
        <v>0</v>
      </c>
      <c r="M160" s="480" t="s">
        <v>92</v>
      </c>
      <c r="N160" s="407">
        <v>0</v>
      </c>
      <c r="O160" s="480" t="s">
        <v>92</v>
      </c>
    </row>
    <row r="161" spans="1:15" ht="12">
      <c r="A161" s="1"/>
      <c r="B161" s="11" t="s">
        <v>320</v>
      </c>
      <c r="C161" s="480">
        <v>40</v>
      </c>
      <c r="D161" s="480">
        <v>40</v>
      </c>
      <c r="E161" s="480">
        <v>0</v>
      </c>
      <c r="F161" s="480">
        <v>10</v>
      </c>
      <c r="G161" s="407">
        <v>0</v>
      </c>
      <c r="H161" s="407">
        <v>13.636363636363635</v>
      </c>
      <c r="I161" s="147"/>
      <c r="J161" s="480" t="s">
        <v>92</v>
      </c>
      <c r="K161" s="480" t="s">
        <v>92</v>
      </c>
      <c r="L161" s="480">
        <v>0</v>
      </c>
      <c r="M161" s="480" t="s">
        <v>92</v>
      </c>
      <c r="N161" s="407">
        <v>0</v>
      </c>
      <c r="O161" s="480" t="s">
        <v>92</v>
      </c>
    </row>
    <row r="162" spans="1:15" ht="12">
      <c r="A162" s="1"/>
      <c r="B162" s="11" t="s">
        <v>321</v>
      </c>
      <c r="C162" s="480">
        <v>310</v>
      </c>
      <c r="D162" s="480">
        <v>270</v>
      </c>
      <c r="E162" s="480" t="s">
        <v>92</v>
      </c>
      <c r="F162" s="480">
        <v>40</v>
      </c>
      <c r="G162" s="480" t="s">
        <v>92</v>
      </c>
      <c r="H162" s="407">
        <v>13.05732484076433</v>
      </c>
      <c r="I162" s="147"/>
      <c r="J162" s="480" t="s">
        <v>92</v>
      </c>
      <c r="K162" s="480" t="s">
        <v>92</v>
      </c>
      <c r="L162" s="480">
        <v>0</v>
      </c>
      <c r="M162" s="480">
        <v>0</v>
      </c>
      <c r="N162" s="407">
        <v>0</v>
      </c>
      <c r="O162" s="407">
        <v>0</v>
      </c>
    </row>
    <row r="163" spans="1:15" ht="12">
      <c r="A163" s="1"/>
      <c r="B163" s="11" t="s">
        <v>93</v>
      </c>
      <c r="C163" s="480">
        <v>250</v>
      </c>
      <c r="D163" s="480">
        <v>210</v>
      </c>
      <c r="E163" s="480" t="s">
        <v>92</v>
      </c>
      <c r="F163" s="480">
        <v>40</v>
      </c>
      <c r="G163" s="480" t="s">
        <v>92</v>
      </c>
      <c r="H163" s="407">
        <v>14.634146341463413</v>
      </c>
      <c r="I163" s="147"/>
      <c r="J163" s="480" t="s">
        <v>92</v>
      </c>
      <c r="K163" s="480" t="s">
        <v>92</v>
      </c>
      <c r="L163" s="480">
        <v>0</v>
      </c>
      <c r="M163" s="480">
        <v>0</v>
      </c>
      <c r="N163" s="407">
        <v>0</v>
      </c>
      <c r="O163" s="407">
        <v>0</v>
      </c>
    </row>
    <row r="164" spans="1:15" ht="12">
      <c r="A164" s="1"/>
      <c r="B164" s="11" t="s">
        <v>322</v>
      </c>
      <c r="C164" s="480">
        <v>200</v>
      </c>
      <c r="D164" s="480">
        <v>160</v>
      </c>
      <c r="E164" s="480" t="s">
        <v>92</v>
      </c>
      <c r="F164" s="480">
        <v>40</v>
      </c>
      <c r="G164" s="480" t="s">
        <v>92</v>
      </c>
      <c r="H164" s="407">
        <v>17.91044776119403</v>
      </c>
      <c r="I164" s="147"/>
      <c r="J164" s="480">
        <v>10</v>
      </c>
      <c r="K164" s="480">
        <v>10</v>
      </c>
      <c r="L164" s="480">
        <v>0</v>
      </c>
      <c r="M164" s="480">
        <v>0</v>
      </c>
      <c r="N164" s="407">
        <v>0</v>
      </c>
      <c r="O164" s="407">
        <v>0</v>
      </c>
    </row>
    <row r="165" spans="1:15" ht="12">
      <c r="A165" s="1"/>
      <c r="B165" s="11" t="s">
        <v>323</v>
      </c>
      <c r="C165" s="480">
        <v>900</v>
      </c>
      <c r="D165" s="480">
        <v>670</v>
      </c>
      <c r="E165" s="480">
        <v>10</v>
      </c>
      <c r="F165" s="480">
        <v>230</v>
      </c>
      <c r="G165" s="407">
        <v>0.5574136008918618</v>
      </c>
      <c r="H165" s="407">
        <v>25.08361204013378</v>
      </c>
      <c r="I165" s="147"/>
      <c r="J165" s="480">
        <v>0</v>
      </c>
      <c r="K165" s="480">
        <v>0</v>
      </c>
      <c r="L165" s="480">
        <v>0</v>
      </c>
      <c r="M165" s="480">
        <v>0</v>
      </c>
      <c r="N165" s="407">
        <v>0</v>
      </c>
      <c r="O165" s="407">
        <v>0</v>
      </c>
    </row>
    <row r="166" spans="1:15" ht="12">
      <c r="A166" s="1"/>
      <c r="B166" s="11" t="s">
        <v>166</v>
      </c>
      <c r="C166" s="480">
        <v>70</v>
      </c>
      <c r="D166" s="480">
        <v>40</v>
      </c>
      <c r="E166" s="480" t="s">
        <v>92</v>
      </c>
      <c r="F166" s="480">
        <v>40</v>
      </c>
      <c r="G166" s="480" t="s">
        <v>92</v>
      </c>
      <c r="H166" s="407">
        <v>47.2972972972973</v>
      </c>
      <c r="I166" s="147"/>
      <c r="J166" s="480">
        <v>0</v>
      </c>
      <c r="K166" s="480">
        <v>0</v>
      </c>
      <c r="L166" s="480">
        <v>0</v>
      </c>
      <c r="M166" s="480">
        <v>0</v>
      </c>
      <c r="N166" s="407">
        <v>0</v>
      </c>
      <c r="O166" s="407">
        <v>0</v>
      </c>
    </row>
    <row r="167" spans="1:15" ht="12">
      <c r="A167" s="1"/>
      <c r="B167" s="11" t="s">
        <v>324</v>
      </c>
      <c r="C167" s="480">
        <v>150</v>
      </c>
      <c r="D167" s="480">
        <v>140</v>
      </c>
      <c r="E167" s="480">
        <v>10</v>
      </c>
      <c r="F167" s="480">
        <v>10</v>
      </c>
      <c r="G167" s="407">
        <v>3.2679738562091507</v>
      </c>
      <c r="H167" s="407">
        <v>5.228758169934641</v>
      </c>
      <c r="I167" s="147"/>
      <c r="J167" s="480" t="s">
        <v>92</v>
      </c>
      <c r="K167" s="480" t="s">
        <v>92</v>
      </c>
      <c r="L167" s="480">
        <v>0</v>
      </c>
      <c r="M167" s="480">
        <v>0</v>
      </c>
      <c r="N167" s="407">
        <v>0</v>
      </c>
      <c r="O167" s="407">
        <v>0</v>
      </c>
    </row>
    <row r="168" spans="1:15" ht="12">
      <c r="A168" s="1"/>
      <c r="B168" s="11" t="s">
        <v>94</v>
      </c>
      <c r="C168" s="480">
        <v>110</v>
      </c>
      <c r="D168" s="480">
        <v>50</v>
      </c>
      <c r="E168" s="480">
        <v>0</v>
      </c>
      <c r="F168" s="480">
        <v>60</v>
      </c>
      <c r="G168" s="407">
        <v>0</v>
      </c>
      <c r="H168" s="407">
        <v>52.77777777777778</v>
      </c>
      <c r="I168" s="147"/>
      <c r="J168" s="480">
        <v>0</v>
      </c>
      <c r="K168" s="480">
        <v>0</v>
      </c>
      <c r="L168" s="480">
        <v>0</v>
      </c>
      <c r="M168" s="480">
        <v>0</v>
      </c>
      <c r="N168" s="407">
        <v>0</v>
      </c>
      <c r="O168" s="407">
        <v>0</v>
      </c>
    </row>
    <row r="169" spans="1:15" ht="12">
      <c r="A169" s="1"/>
      <c r="B169" s="11" t="s">
        <v>165</v>
      </c>
      <c r="C169" s="480">
        <v>30</v>
      </c>
      <c r="D169" s="480">
        <v>20</v>
      </c>
      <c r="E169" s="480">
        <v>0</v>
      </c>
      <c r="F169" s="480">
        <v>10</v>
      </c>
      <c r="G169" s="407">
        <v>0</v>
      </c>
      <c r="H169" s="407">
        <v>35.483870967741936</v>
      </c>
      <c r="I169" s="147"/>
      <c r="J169" s="480" t="s">
        <v>92</v>
      </c>
      <c r="K169" s="480">
        <v>0</v>
      </c>
      <c r="L169" s="480">
        <v>0</v>
      </c>
      <c r="M169" s="480" t="s">
        <v>92</v>
      </c>
      <c r="N169" s="407">
        <v>0</v>
      </c>
      <c r="O169" s="480" t="s">
        <v>92</v>
      </c>
    </row>
    <row r="170" spans="1:15" ht="12">
      <c r="A170" s="1"/>
      <c r="B170" s="11" t="s">
        <v>325</v>
      </c>
      <c r="C170" s="480">
        <v>1420</v>
      </c>
      <c r="D170" s="480">
        <v>1300</v>
      </c>
      <c r="E170" s="480">
        <v>40</v>
      </c>
      <c r="F170" s="480">
        <v>80</v>
      </c>
      <c r="G170" s="407">
        <v>2.5423728813559325</v>
      </c>
      <c r="H170" s="407">
        <v>5.720338983050848</v>
      </c>
      <c r="I170" s="147"/>
      <c r="J170" s="480" t="s">
        <v>92</v>
      </c>
      <c r="K170" s="480" t="s">
        <v>92</v>
      </c>
      <c r="L170" s="480">
        <v>0</v>
      </c>
      <c r="M170" s="480">
        <v>0</v>
      </c>
      <c r="N170" s="407">
        <v>0</v>
      </c>
      <c r="O170" s="407">
        <v>0</v>
      </c>
    </row>
    <row r="171" spans="1:15" ht="12">
      <c r="A171" s="1"/>
      <c r="B171" s="11" t="s">
        <v>95</v>
      </c>
      <c r="C171" s="480">
        <v>150</v>
      </c>
      <c r="D171" s="480">
        <v>130</v>
      </c>
      <c r="E171" s="480" t="s">
        <v>92</v>
      </c>
      <c r="F171" s="480">
        <v>20</v>
      </c>
      <c r="G171" s="480" t="s">
        <v>92</v>
      </c>
      <c r="H171" s="407">
        <v>13.10344827586207</v>
      </c>
      <c r="I171" s="147"/>
      <c r="J171" s="480" t="s">
        <v>92</v>
      </c>
      <c r="K171" s="480" t="s">
        <v>92</v>
      </c>
      <c r="L171" s="480">
        <v>0</v>
      </c>
      <c r="M171" s="480">
        <v>0</v>
      </c>
      <c r="N171" s="407">
        <v>0</v>
      </c>
      <c r="O171" s="407">
        <v>0</v>
      </c>
    </row>
    <row r="172" spans="1:15" ht="12">
      <c r="A172" s="1"/>
      <c r="B172" s="11" t="s">
        <v>326</v>
      </c>
      <c r="C172" s="480">
        <v>30</v>
      </c>
      <c r="D172" s="480">
        <v>30</v>
      </c>
      <c r="E172" s="480">
        <v>0</v>
      </c>
      <c r="F172" s="480">
        <v>10</v>
      </c>
      <c r="G172" s="407">
        <v>0</v>
      </c>
      <c r="H172" s="407">
        <v>15.625</v>
      </c>
      <c r="I172" s="147"/>
      <c r="J172" s="480" t="s">
        <v>92</v>
      </c>
      <c r="K172" s="480" t="s">
        <v>92</v>
      </c>
      <c r="L172" s="480">
        <v>0</v>
      </c>
      <c r="M172" s="480">
        <v>0</v>
      </c>
      <c r="N172" s="407">
        <v>0</v>
      </c>
      <c r="O172" s="407">
        <v>0</v>
      </c>
    </row>
    <row r="173" spans="1:15" ht="12">
      <c r="A173" s="1"/>
      <c r="B173" s="11" t="s">
        <v>327</v>
      </c>
      <c r="C173" s="480">
        <v>1200</v>
      </c>
      <c r="D173" s="480">
        <v>700</v>
      </c>
      <c r="E173" s="480">
        <v>170</v>
      </c>
      <c r="F173" s="480">
        <v>340</v>
      </c>
      <c r="G173" s="407">
        <v>13.807531380753138</v>
      </c>
      <c r="H173" s="407">
        <v>28.03347280334728</v>
      </c>
      <c r="I173" s="147"/>
      <c r="J173" s="480" t="s">
        <v>92</v>
      </c>
      <c r="K173" s="480">
        <v>0</v>
      </c>
      <c r="L173" s="480">
        <v>0</v>
      </c>
      <c r="M173" s="480" t="s">
        <v>92</v>
      </c>
      <c r="N173" s="407">
        <v>0</v>
      </c>
      <c r="O173" s="480" t="s">
        <v>92</v>
      </c>
    </row>
    <row r="174" spans="1:15" ht="12">
      <c r="A174" s="1"/>
      <c r="B174" s="11" t="s">
        <v>328</v>
      </c>
      <c r="C174" s="480">
        <v>320</v>
      </c>
      <c r="D174" s="480">
        <v>260</v>
      </c>
      <c r="E174" s="480" t="s">
        <v>92</v>
      </c>
      <c r="F174" s="480">
        <v>60</v>
      </c>
      <c r="G174" s="480" t="s">
        <v>92</v>
      </c>
      <c r="H174" s="407">
        <v>17.86833855799373</v>
      </c>
      <c r="I174" s="147"/>
      <c r="J174" s="480" t="s">
        <v>92</v>
      </c>
      <c r="K174" s="480" t="s">
        <v>92</v>
      </c>
      <c r="L174" s="480">
        <v>0</v>
      </c>
      <c r="M174" s="480">
        <v>0</v>
      </c>
      <c r="N174" s="407">
        <v>0</v>
      </c>
      <c r="O174" s="407">
        <v>0</v>
      </c>
    </row>
    <row r="175" spans="1:15" ht="12">
      <c r="A175" s="1"/>
      <c r="B175" s="11" t="s">
        <v>167</v>
      </c>
      <c r="C175" s="480">
        <v>4040</v>
      </c>
      <c r="D175" s="480">
        <v>3960</v>
      </c>
      <c r="E175" s="480">
        <v>10</v>
      </c>
      <c r="F175" s="480">
        <v>70</v>
      </c>
      <c r="G175" s="407">
        <v>0.3469640644361834</v>
      </c>
      <c r="H175" s="407">
        <v>1.6109045848822798</v>
      </c>
      <c r="I175" s="147"/>
      <c r="J175" s="480" t="s">
        <v>92</v>
      </c>
      <c r="K175" s="480" t="s">
        <v>92</v>
      </c>
      <c r="L175" s="480">
        <v>0</v>
      </c>
      <c r="M175" s="480">
        <v>0</v>
      </c>
      <c r="N175" s="407">
        <v>0</v>
      </c>
      <c r="O175" s="407">
        <v>0</v>
      </c>
    </row>
    <row r="176" spans="1:15" ht="12">
      <c r="A176" s="1"/>
      <c r="B176" s="11" t="s">
        <v>329</v>
      </c>
      <c r="C176" s="480">
        <v>220</v>
      </c>
      <c r="D176" s="480">
        <v>180</v>
      </c>
      <c r="E176" s="480" t="s">
        <v>92</v>
      </c>
      <c r="F176" s="480">
        <v>40</v>
      </c>
      <c r="G176" s="480" t="s">
        <v>92</v>
      </c>
      <c r="H176" s="407">
        <v>16.589861751152075</v>
      </c>
      <c r="I176" s="147"/>
      <c r="J176" s="480" t="s">
        <v>92</v>
      </c>
      <c r="K176" s="480">
        <v>0</v>
      </c>
      <c r="L176" s="480">
        <v>0</v>
      </c>
      <c r="M176" s="480" t="s">
        <v>92</v>
      </c>
      <c r="N176" s="407">
        <v>0</v>
      </c>
      <c r="O176" s="480" t="s">
        <v>92</v>
      </c>
    </row>
    <row r="177" spans="1:15" ht="12">
      <c r="A177" s="1"/>
      <c r="B177" s="11" t="s">
        <v>330</v>
      </c>
      <c r="C177" s="480">
        <v>70</v>
      </c>
      <c r="D177" s="480">
        <v>60</v>
      </c>
      <c r="E177" s="480">
        <v>0</v>
      </c>
      <c r="F177" s="480">
        <v>10</v>
      </c>
      <c r="G177" s="407">
        <v>0</v>
      </c>
      <c r="H177" s="407">
        <v>16.216216216216218</v>
      </c>
      <c r="I177" s="147"/>
      <c r="J177" s="480" t="s">
        <v>92</v>
      </c>
      <c r="K177" s="480" t="s">
        <v>92</v>
      </c>
      <c r="L177" s="480">
        <v>0</v>
      </c>
      <c r="M177" s="480">
        <v>0</v>
      </c>
      <c r="N177" s="407">
        <v>0</v>
      </c>
      <c r="O177" s="407">
        <v>0</v>
      </c>
    </row>
    <row r="178" spans="1:15" ht="12">
      <c r="A178" s="1"/>
      <c r="B178" s="11" t="s">
        <v>97</v>
      </c>
      <c r="C178" s="480">
        <v>150</v>
      </c>
      <c r="D178" s="480">
        <v>120</v>
      </c>
      <c r="E178" s="480">
        <v>10</v>
      </c>
      <c r="F178" s="480">
        <v>20</v>
      </c>
      <c r="G178" s="407">
        <v>3.4246575342465753</v>
      </c>
      <c r="H178" s="407">
        <v>11.643835616438356</v>
      </c>
      <c r="I178" s="147"/>
      <c r="J178" s="480" t="s">
        <v>92</v>
      </c>
      <c r="K178" s="480" t="s">
        <v>92</v>
      </c>
      <c r="L178" s="480">
        <v>0</v>
      </c>
      <c r="M178" s="480">
        <v>0</v>
      </c>
      <c r="N178" s="407">
        <v>0</v>
      </c>
      <c r="O178" s="407">
        <v>0</v>
      </c>
    </row>
    <row r="179" spans="1:15" ht="12">
      <c r="A179" s="1"/>
      <c r="B179" s="11" t="s">
        <v>331</v>
      </c>
      <c r="C179" s="480">
        <v>220</v>
      </c>
      <c r="D179" s="480">
        <v>150</v>
      </c>
      <c r="E179" s="480" t="s">
        <v>92</v>
      </c>
      <c r="F179" s="480">
        <v>70</v>
      </c>
      <c r="G179" s="480" t="s">
        <v>92</v>
      </c>
      <c r="H179" s="407">
        <v>32.73542600896861</v>
      </c>
      <c r="I179" s="147"/>
      <c r="J179" s="480" t="s">
        <v>92</v>
      </c>
      <c r="K179" s="480" t="s">
        <v>92</v>
      </c>
      <c r="L179" s="480">
        <v>0</v>
      </c>
      <c r="M179" s="480" t="s">
        <v>92</v>
      </c>
      <c r="N179" s="407">
        <v>0</v>
      </c>
      <c r="O179" s="480" t="s">
        <v>92</v>
      </c>
    </row>
    <row r="180" spans="1:15" ht="12">
      <c r="A180" s="1"/>
      <c r="B180" s="11"/>
      <c r="C180" s="482"/>
      <c r="D180" s="482"/>
      <c r="E180" s="482"/>
      <c r="F180" s="482"/>
      <c r="G180" s="147"/>
      <c r="H180" s="147"/>
      <c r="I180" s="147"/>
      <c r="J180" s="482"/>
      <c r="K180" s="482"/>
      <c r="L180" s="482"/>
      <c r="M180" s="482"/>
      <c r="N180" s="147"/>
      <c r="O180" s="147"/>
    </row>
    <row r="181" spans="1:15" ht="12">
      <c r="A181" s="1"/>
      <c r="B181" s="13" t="s">
        <v>75</v>
      </c>
      <c r="C181" s="482"/>
      <c r="D181" s="482"/>
      <c r="E181" s="482"/>
      <c r="F181" s="482"/>
      <c r="G181" s="147"/>
      <c r="H181" s="147"/>
      <c r="I181" s="147"/>
      <c r="J181" s="482"/>
      <c r="K181" s="482"/>
      <c r="L181" s="482"/>
      <c r="M181" s="482"/>
      <c r="N181" s="147"/>
      <c r="O181" s="147"/>
    </row>
    <row r="182" spans="1:15" ht="12">
      <c r="A182" s="1"/>
      <c r="B182" s="11" t="s">
        <v>74</v>
      </c>
      <c r="C182" s="480">
        <v>5680</v>
      </c>
      <c r="D182" s="480">
        <v>4060</v>
      </c>
      <c r="E182" s="480">
        <v>130</v>
      </c>
      <c r="F182" s="480">
        <v>1490</v>
      </c>
      <c r="G182" s="407">
        <v>2.2367030644593164</v>
      </c>
      <c r="H182" s="407">
        <v>26.276858048608666</v>
      </c>
      <c r="I182" s="147"/>
      <c r="J182" s="480">
        <v>140</v>
      </c>
      <c r="K182" s="480">
        <v>120</v>
      </c>
      <c r="L182" s="480" t="s">
        <v>92</v>
      </c>
      <c r="M182" s="480">
        <v>20</v>
      </c>
      <c r="N182" s="480" t="s">
        <v>92</v>
      </c>
      <c r="O182" s="407">
        <v>11.851851851851853</v>
      </c>
    </row>
    <row r="183" spans="1:15" ht="12">
      <c r="A183" s="1"/>
      <c r="B183" s="11" t="s">
        <v>333</v>
      </c>
      <c r="C183" s="480">
        <v>100</v>
      </c>
      <c r="D183" s="480">
        <v>0</v>
      </c>
      <c r="E183" s="480">
        <v>0</v>
      </c>
      <c r="F183" s="480">
        <v>100</v>
      </c>
      <c r="G183" s="407">
        <v>0</v>
      </c>
      <c r="H183" s="407">
        <v>100</v>
      </c>
      <c r="I183" s="147"/>
      <c r="J183" s="480" t="s">
        <v>92</v>
      </c>
      <c r="K183" s="480">
        <v>0</v>
      </c>
      <c r="L183" s="480">
        <v>0</v>
      </c>
      <c r="M183" s="480" t="s">
        <v>92</v>
      </c>
      <c r="N183" s="407">
        <v>0</v>
      </c>
      <c r="O183" s="480" t="s">
        <v>92</v>
      </c>
    </row>
    <row r="184" spans="1:15" ht="12">
      <c r="A184" s="1"/>
      <c r="B184" s="11" t="s">
        <v>334</v>
      </c>
      <c r="C184" s="480">
        <v>290</v>
      </c>
      <c r="D184" s="480">
        <v>250</v>
      </c>
      <c r="E184" s="480">
        <v>10</v>
      </c>
      <c r="F184" s="480">
        <v>30</v>
      </c>
      <c r="G184" s="407">
        <v>4.166666666666666</v>
      </c>
      <c r="H184" s="407">
        <v>8.680555555555555</v>
      </c>
      <c r="I184" s="147"/>
      <c r="J184" s="480" t="s">
        <v>92</v>
      </c>
      <c r="K184" s="480" t="s">
        <v>92</v>
      </c>
      <c r="L184" s="480">
        <v>0</v>
      </c>
      <c r="M184" s="480">
        <v>0</v>
      </c>
      <c r="N184" s="407">
        <v>0</v>
      </c>
      <c r="O184" s="407">
        <v>0</v>
      </c>
    </row>
    <row r="185" spans="1:17" ht="12">
      <c r="A185" s="1"/>
      <c r="B185" s="4"/>
      <c r="C185" s="482"/>
      <c r="D185" s="482"/>
      <c r="E185" s="482"/>
      <c r="F185" s="482"/>
      <c r="G185" s="383"/>
      <c r="H185" s="383"/>
      <c r="I185" s="383"/>
      <c r="J185" s="482"/>
      <c r="K185" s="482"/>
      <c r="L185" s="482"/>
      <c r="M185" s="482"/>
      <c r="N185" s="383"/>
      <c r="O185" s="383"/>
      <c r="P185" s="17"/>
      <c r="Q185" s="17"/>
    </row>
    <row r="186" spans="1:17" ht="12">
      <c r="A186" s="14"/>
      <c r="B186" s="319" t="s">
        <v>335</v>
      </c>
      <c r="C186" s="485">
        <v>542930</v>
      </c>
      <c r="D186" s="485">
        <v>390520</v>
      </c>
      <c r="E186" s="485">
        <v>36010</v>
      </c>
      <c r="F186" s="485">
        <v>116400</v>
      </c>
      <c r="G186" s="409">
        <v>6.63216252555578</v>
      </c>
      <c r="H186" s="409">
        <v>21.439043707291916</v>
      </c>
      <c r="I186" s="55"/>
      <c r="J186" s="485">
        <v>4540</v>
      </c>
      <c r="K186" s="485">
        <v>3460</v>
      </c>
      <c r="L186" s="485">
        <v>150</v>
      </c>
      <c r="M186" s="485">
        <v>930</v>
      </c>
      <c r="N186" s="409">
        <v>3.281938325991189</v>
      </c>
      <c r="O186" s="409">
        <v>20.462555066079297</v>
      </c>
      <c r="P186" s="17"/>
      <c r="Q186" s="17"/>
    </row>
    <row r="187" spans="1:17" ht="12">
      <c r="A187" s="14"/>
      <c r="B187" s="15"/>
      <c r="C187" s="403"/>
      <c r="D187" s="403"/>
      <c r="E187" s="403"/>
      <c r="F187" s="403"/>
      <c r="G187" s="170"/>
      <c r="H187" s="170"/>
      <c r="I187" s="266"/>
      <c r="O187" s="266" t="s">
        <v>233</v>
      </c>
      <c r="P187" s="17"/>
      <c r="Q187" s="17"/>
    </row>
    <row r="188" spans="1:8" ht="12">
      <c r="A188" s="14"/>
      <c r="B188" s="15"/>
      <c r="C188" s="403"/>
      <c r="D188" s="403"/>
      <c r="E188" s="403"/>
      <c r="F188" s="403"/>
      <c r="G188" s="170"/>
      <c r="H188" s="170"/>
    </row>
    <row r="189" spans="1:15" ht="12" customHeight="1">
      <c r="A189" s="14"/>
      <c r="B189" s="538" t="s">
        <v>84</v>
      </c>
      <c r="C189" s="538"/>
      <c r="D189" s="538"/>
      <c r="E189" s="538"/>
      <c r="F189" s="538"/>
      <c r="G189" s="538"/>
      <c r="H189" s="538"/>
      <c r="I189" s="538"/>
      <c r="J189" s="538"/>
      <c r="K189" s="538"/>
      <c r="L189" s="538"/>
      <c r="M189" s="538"/>
      <c r="N189" s="538"/>
      <c r="O189" s="538"/>
    </row>
    <row r="190" spans="2:13" ht="12">
      <c r="B190" s="466" t="s">
        <v>146</v>
      </c>
      <c r="C190" s="467"/>
      <c r="D190" s="467"/>
      <c r="E190" s="467"/>
      <c r="F190" s="467"/>
      <c r="G190" s="463"/>
      <c r="H190" s="463"/>
      <c r="I190" s="463"/>
      <c r="J190" s="467"/>
      <c r="K190" s="467"/>
      <c r="L190" s="467"/>
      <c r="M190" s="467"/>
    </row>
    <row r="191" ht="12">
      <c r="B191" s="167"/>
    </row>
    <row r="192" ht="12">
      <c r="B192" s="254"/>
    </row>
  </sheetData>
  <mergeCells count="3">
    <mergeCell ref="C6:H6"/>
    <mergeCell ref="J6:O6"/>
    <mergeCell ref="B189:O189"/>
  </mergeCells>
  <printOptions/>
  <pageMargins left="0.25" right="0.27" top="0.43" bottom="0.42" header="0.27" footer="0.21"/>
  <pageSetup fitToHeight="3" fitToWidth="1" horizontalDpi="600" verticalDpi="600" orientation="landscape" paperSize="9" scale="59"/>
  <rowBreaks count="2" manualBreakCount="2">
    <brk id="65" max="255" man="1"/>
    <brk id="135" max="255" man="1"/>
  </rowBreaks>
</worksheet>
</file>

<file path=xl/worksheets/sheet17.xml><?xml version="1.0" encoding="utf-8"?>
<worksheet xmlns="http://schemas.openxmlformats.org/spreadsheetml/2006/main" xmlns:r="http://schemas.openxmlformats.org/officeDocument/2006/relationships">
  <sheetPr>
    <pageSetUpPr fitToPage="1"/>
  </sheetPr>
  <dimension ref="A1:Y197"/>
  <sheetViews>
    <sheetView workbookViewId="0" topLeftCell="A1">
      <selection activeCell="A1" sqref="A1"/>
    </sheetView>
  </sheetViews>
  <sheetFormatPr defaultColWidth="8.8515625" defaultRowHeight="12.75"/>
  <cols>
    <col min="1" max="1" width="4.00390625" style="0" customWidth="1"/>
    <col min="2" max="2" width="62.421875" style="0" customWidth="1"/>
    <col min="3" max="3" width="9.8515625" style="0" customWidth="1"/>
    <col min="4" max="4" width="13.00390625" style="0" customWidth="1"/>
    <col min="5" max="5" width="11.7109375" style="0" customWidth="1"/>
    <col min="6" max="6" width="9.7109375" style="0" customWidth="1"/>
    <col min="7" max="7" width="4.28125" style="0" customWidth="1"/>
    <col min="8" max="8" width="11.7109375" style="0" customWidth="1"/>
    <col min="9" max="9" width="12.8515625" style="0" customWidth="1"/>
    <col min="10" max="10" width="3.421875" style="0" customWidth="1"/>
    <col min="11" max="11" width="8.8515625" style="0" customWidth="1"/>
    <col min="12" max="12" width="10.7109375" style="0" customWidth="1"/>
    <col min="13" max="13" width="3.421875" style="0" customWidth="1"/>
    <col min="14" max="14" width="11.421875" style="0" customWidth="1"/>
    <col min="15" max="15" width="8.8515625" style="0" customWidth="1"/>
    <col min="16" max="26" width="0" style="0" hidden="1" customWidth="1"/>
  </cols>
  <sheetData>
    <row r="1" spans="1:2" ht="12">
      <c r="A1" s="1"/>
      <c r="B1" s="4"/>
    </row>
    <row r="2" spans="1:2" ht="16.5">
      <c r="A2" s="1"/>
      <c r="B2" s="2" t="s">
        <v>201</v>
      </c>
    </row>
    <row r="3" spans="1:2" ht="15">
      <c r="A3" s="1"/>
      <c r="B3" s="18" t="s">
        <v>18</v>
      </c>
    </row>
    <row r="4" ht="12">
      <c r="B4" t="s">
        <v>336</v>
      </c>
    </row>
    <row r="6" spans="1:14" ht="12">
      <c r="A6" s="170"/>
      <c r="B6" s="242"/>
      <c r="C6" s="539" t="s">
        <v>42</v>
      </c>
      <c r="D6" s="539"/>
      <c r="E6" s="539"/>
      <c r="F6" s="539"/>
      <c r="G6" s="539"/>
      <c r="H6" s="539"/>
      <c r="I6" s="539"/>
      <c r="J6" s="256"/>
      <c r="K6" s="539" t="s">
        <v>86</v>
      </c>
      <c r="L6" s="539"/>
      <c r="M6" s="540"/>
      <c r="N6" s="540"/>
    </row>
    <row r="7" spans="1:14" ht="12">
      <c r="A7" s="318"/>
      <c r="B7" s="318"/>
      <c r="C7" s="256"/>
      <c r="D7" s="256"/>
      <c r="E7" s="256"/>
      <c r="F7" s="256"/>
      <c r="G7" s="256"/>
      <c r="H7" s="256"/>
      <c r="I7" s="256"/>
      <c r="J7" s="256"/>
      <c r="K7" s="256"/>
      <c r="L7" s="256"/>
      <c r="M7" s="256"/>
      <c r="N7" s="256"/>
    </row>
    <row r="8" spans="1:14" ht="12">
      <c r="A8" s="170"/>
      <c r="B8" s="247"/>
      <c r="C8" s="197"/>
      <c r="D8" s="257"/>
      <c r="E8" s="257"/>
      <c r="F8" s="257"/>
      <c r="G8" s="257"/>
      <c r="H8" s="258" t="s">
        <v>139</v>
      </c>
      <c r="I8" s="258" t="s">
        <v>140</v>
      </c>
      <c r="J8" s="197"/>
      <c r="K8" s="197"/>
      <c r="L8" s="257"/>
      <c r="M8" s="257"/>
      <c r="N8" s="258" t="s">
        <v>139</v>
      </c>
    </row>
    <row r="9" spans="1:14" ht="36">
      <c r="A9" s="170"/>
      <c r="B9" s="250" t="s">
        <v>85</v>
      </c>
      <c r="C9" s="182" t="s">
        <v>170</v>
      </c>
      <c r="D9" s="182" t="s">
        <v>135</v>
      </c>
      <c r="E9" s="182" t="s">
        <v>186</v>
      </c>
      <c r="F9" s="182" t="s">
        <v>221</v>
      </c>
      <c r="G9" s="182"/>
      <c r="H9" s="326" t="s">
        <v>170</v>
      </c>
      <c r="I9" s="182" t="s">
        <v>186</v>
      </c>
      <c r="J9" s="259"/>
      <c r="K9" s="182" t="s">
        <v>170</v>
      </c>
      <c r="L9" s="182" t="s">
        <v>221</v>
      </c>
      <c r="M9" s="182"/>
      <c r="N9" s="182" t="s">
        <v>170</v>
      </c>
    </row>
    <row r="10" spans="1:12" ht="12">
      <c r="A10" s="170"/>
      <c r="B10" s="330"/>
      <c r="C10" s="139"/>
      <c r="D10" s="139"/>
      <c r="E10" s="139"/>
      <c r="F10" s="139"/>
      <c r="G10" s="139"/>
      <c r="H10" s="240"/>
      <c r="I10" s="241"/>
      <c r="J10" s="241"/>
      <c r="K10" s="139"/>
      <c r="L10" s="241"/>
    </row>
    <row r="11" spans="1:10" ht="12">
      <c r="A11" s="9"/>
      <c r="B11" s="10" t="s">
        <v>338</v>
      </c>
      <c r="J11" s="17"/>
    </row>
    <row r="12" spans="1:25" ht="12">
      <c r="A12" s="9"/>
      <c r="B12" s="11" t="s">
        <v>339</v>
      </c>
      <c r="C12" s="480" t="s">
        <v>92</v>
      </c>
      <c r="D12" s="480">
        <v>130</v>
      </c>
      <c r="E12" s="480">
        <v>8670</v>
      </c>
      <c r="F12" s="480">
        <v>8800</v>
      </c>
      <c r="H12" s="390" t="s">
        <v>92</v>
      </c>
      <c r="I12" s="421">
        <v>98.51136363636364</v>
      </c>
      <c r="K12" s="480">
        <v>0</v>
      </c>
      <c r="L12" s="480">
        <v>70</v>
      </c>
      <c r="M12" s="147"/>
      <c r="N12" s="421">
        <v>0</v>
      </c>
      <c r="P12" t="str">
        <f>'[2]Tablep'!A1</f>
        <v>Dept</v>
      </c>
      <c r="Q12" t="str">
        <f>'[2]Tablep'!B1</f>
        <v>type01</v>
      </c>
      <c r="R12" t="str">
        <f>'[2]Tablep'!C1</f>
        <v>type02</v>
      </c>
      <c r="S12" t="str">
        <f>'[2]Tablep'!D1</f>
        <v>type03</v>
      </c>
      <c r="T12" t="str">
        <f>'[2]Tablep'!E1</f>
        <v>type04</v>
      </c>
      <c r="U12" t="str">
        <f>'[2]Tablep'!F1</f>
        <v>type05</v>
      </c>
      <c r="V12" t="str">
        <f>'[2]Tablep'!G1</f>
        <v>type06</v>
      </c>
      <c r="W12" t="s">
        <v>187</v>
      </c>
      <c r="X12" t="s">
        <v>188</v>
      </c>
      <c r="Y12" t="s">
        <v>189</v>
      </c>
    </row>
    <row r="13" spans="1:25" ht="12">
      <c r="A13" s="9"/>
      <c r="B13" s="11" t="s">
        <v>163</v>
      </c>
      <c r="C13" s="480">
        <v>0</v>
      </c>
      <c r="D13" s="480">
        <v>10</v>
      </c>
      <c r="E13" s="480">
        <v>30</v>
      </c>
      <c r="F13" s="480">
        <v>40</v>
      </c>
      <c r="H13" s="421">
        <v>0</v>
      </c>
      <c r="I13" s="421">
        <v>65.85365853658537</v>
      </c>
      <c r="K13" s="480">
        <v>0</v>
      </c>
      <c r="L13" s="480" t="s">
        <v>92</v>
      </c>
      <c r="M13" s="147"/>
      <c r="N13" s="421">
        <v>0</v>
      </c>
      <c r="P13">
        <f>'[2]Tablep'!A2</f>
        <v>1</v>
      </c>
      <c r="Q13">
        <f>'[2]Tablep'!B2</f>
        <v>57</v>
      </c>
      <c r="R13">
        <f>'[2]Tablep'!C2</f>
        <v>0</v>
      </c>
      <c r="S13">
        <f>'[2]Tablep'!D2</f>
        <v>1553</v>
      </c>
      <c r="T13">
        <f>'[2]Tablep'!E2</f>
        <v>0</v>
      </c>
      <c r="U13">
        <f>'[2]Tablep'!F2</f>
        <v>21</v>
      </c>
      <c r="V13">
        <f>'[2]Tablep'!G2</f>
        <v>0</v>
      </c>
      <c r="W13">
        <f aca="true" t="shared" si="0" ref="W13:W44">Q13+R13</f>
        <v>57</v>
      </c>
      <c r="X13">
        <f aca="true" t="shared" si="1" ref="X13:X44">S13+T13</f>
        <v>1553</v>
      </c>
      <c r="Y13">
        <f aca="true" t="shared" si="2" ref="Y13:Y44">U13+V13</f>
        <v>21</v>
      </c>
    </row>
    <row r="14" spans="1:25" ht="12">
      <c r="A14" s="9"/>
      <c r="B14" s="11" t="s">
        <v>340</v>
      </c>
      <c r="C14" s="480" t="s">
        <v>92</v>
      </c>
      <c r="D14" s="480">
        <v>20</v>
      </c>
      <c r="E14" s="480">
        <v>20</v>
      </c>
      <c r="F14" s="480">
        <v>40</v>
      </c>
      <c r="H14" s="390" t="s">
        <v>92</v>
      </c>
      <c r="I14" s="421">
        <v>44.18604651162791</v>
      </c>
      <c r="K14" s="480">
        <v>0</v>
      </c>
      <c r="L14" s="480">
        <v>10</v>
      </c>
      <c r="M14" s="147"/>
      <c r="N14" s="421">
        <v>0</v>
      </c>
      <c r="P14">
        <f>'[2]Tablep'!A3</f>
        <v>2</v>
      </c>
      <c r="Q14">
        <f>'[2]Tablep'!B3</f>
        <v>45</v>
      </c>
      <c r="R14">
        <f>'[2]Tablep'!C3</f>
        <v>0</v>
      </c>
      <c r="S14">
        <f>'[2]Tablep'!D3</f>
        <v>496</v>
      </c>
      <c r="T14">
        <f>'[2]Tablep'!E3</f>
        <v>0</v>
      </c>
      <c r="U14">
        <f>'[2]Tablep'!F3</f>
        <v>0</v>
      </c>
      <c r="V14">
        <f>'[2]Tablep'!G3</f>
        <v>0</v>
      </c>
      <c r="W14">
        <f t="shared" si="0"/>
        <v>45</v>
      </c>
      <c r="X14">
        <f t="shared" si="1"/>
        <v>496</v>
      </c>
      <c r="Y14">
        <f t="shared" si="2"/>
        <v>0</v>
      </c>
    </row>
    <row r="15" spans="1:25" ht="12">
      <c r="A15" s="9"/>
      <c r="B15" s="11" t="s">
        <v>341</v>
      </c>
      <c r="C15" s="480">
        <v>10</v>
      </c>
      <c r="D15" s="480">
        <v>230</v>
      </c>
      <c r="E15" s="480">
        <v>80</v>
      </c>
      <c r="F15" s="480">
        <v>320</v>
      </c>
      <c r="H15" s="421">
        <v>3.4482758620689653</v>
      </c>
      <c r="I15" s="421">
        <v>24.76489028213166</v>
      </c>
      <c r="K15" s="480">
        <v>0</v>
      </c>
      <c r="L15" s="480">
        <v>10</v>
      </c>
      <c r="M15" s="147"/>
      <c r="N15" s="421">
        <v>0</v>
      </c>
      <c r="P15">
        <f>'[2]Tablep'!A4</f>
        <v>5</v>
      </c>
      <c r="Q15">
        <f>'[2]Tablep'!B4</f>
        <v>0</v>
      </c>
      <c r="R15">
        <f>'[2]Tablep'!C4</f>
        <v>0</v>
      </c>
      <c r="S15">
        <f>'[2]Tablep'!D4</f>
        <v>95</v>
      </c>
      <c r="T15">
        <f>'[2]Tablep'!E4</f>
        <v>0</v>
      </c>
      <c r="U15">
        <f>'[2]Tablep'!F4</f>
        <v>2</v>
      </c>
      <c r="V15">
        <f>'[2]Tablep'!G4</f>
        <v>0</v>
      </c>
      <c r="W15">
        <f t="shared" si="0"/>
        <v>0</v>
      </c>
      <c r="X15">
        <f t="shared" si="1"/>
        <v>95</v>
      </c>
      <c r="Y15">
        <f t="shared" si="2"/>
        <v>2</v>
      </c>
    </row>
    <row r="16" spans="1:25" ht="12">
      <c r="A16" s="9"/>
      <c r="B16" s="11" t="s">
        <v>342</v>
      </c>
      <c r="C16" s="480">
        <v>40</v>
      </c>
      <c r="D16" s="480">
        <v>570</v>
      </c>
      <c r="E16" s="480">
        <v>60</v>
      </c>
      <c r="F16" s="480">
        <v>670</v>
      </c>
      <c r="H16" s="421">
        <v>5.6716417910447765</v>
      </c>
      <c r="I16" s="421">
        <v>8.656716417910449</v>
      </c>
      <c r="K16" s="480" t="s">
        <v>92</v>
      </c>
      <c r="L16" s="480">
        <v>60</v>
      </c>
      <c r="M16" s="147"/>
      <c r="N16" s="390" t="s">
        <v>92</v>
      </c>
      <c r="P16">
        <f>'[2]Tablep'!A5</f>
        <v>12</v>
      </c>
      <c r="Q16">
        <f>'[2]Tablep'!B5</f>
        <v>0</v>
      </c>
      <c r="R16">
        <f>'[2]Tablep'!C5</f>
        <v>0</v>
      </c>
      <c r="S16">
        <f>'[2]Tablep'!D5</f>
        <v>0</v>
      </c>
      <c r="T16">
        <f>'[2]Tablep'!E5</f>
        <v>0</v>
      </c>
      <c r="U16">
        <f>'[2]Tablep'!F5</f>
        <v>76</v>
      </c>
      <c r="V16">
        <f>'[2]Tablep'!G5</f>
        <v>0</v>
      </c>
      <c r="W16">
        <f t="shared" si="0"/>
        <v>0</v>
      </c>
      <c r="X16">
        <f t="shared" si="1"/>
        <v>0</v>
      </c>
      <c r="Y16">
        <f t="shared" si="2"/>
        <v>76</v>
      </c>
    </row>
    <row r="17" spans="1:25" ht="12">
      <c r="A17" s="9"/>
      <c r="B17" s="11"/>
      <c r="C17" s="482"/>
      <c r="D17" s="482"/>
      <c r="E17" s="482"/>
      <c r="F17" s="482"/>
      <c r="H17" s="147"/>
      <c r="I17" s="147"/>
      <c r="K17" s="482"/>
      <c r="L17" s="482"/>
      <c r="M17" s="147"/>
      <c r="N17" s="147"/>
      <c r="P17">
        <f>'[2]Tablep'!A6</f>
        <v>40</v>
      </c>
      <c r="Q17">
        <f>'[2]Tablep'!B6</f>
        <v>37</v>
      </c>
      <c r="R17">
        <f>'[2]Tablep'!C6</f>
        <v>0</v>
      </c>
      <c r="S17">
        <f>'[2]Tablep'!D6</f>
        <v>887</v>
      </c>
      <c r="T17">
        <f>'[2]Tablep'!E6</f>
        <v>0</v>
      </c>
      <c r="U17">
        <f>'[2]Tablep'!F6</f>
        <v>162</v>
      </c>
      <c r="V17">
        <f>'[2]Tablep'!G6</f>
        <v>0</v>
      </c>
      <c r="W17">
        <f t="shared" si="0"/>
        <v>37</v>
      </c>
      <c r="X17">
        <f t="shared" si="1"/>
        <v>887</v>
      </c>
      <c r="Y17">
        <f t="shared" si="2"/>
        <v>162</v>
      </c>
    </row>
    <row r="18" spans="1:25" ht="12">
      <c r="A18" s="9"/>
      <c r="B18" s="10" t="s">
        <v>343</v>
      </c>
      <c r="C18" s="482"/>
      <c r="D18" s="482"/>
      <c r="E18" s="482"/>
      <c r="F18" s="482"/>
      <c r="H18" s="147"/>
      <c r="I18" s="147"/>
      <c r="K18" s="482"/>
      <c r="L18" s="482"/>
      <c r="M18" s="147"/>
      <c r="N18" s="147"/>
      <c r="P18">
        <f>'[2]Tablep'!A7</f>
        <v>48</v>
      </c>
      <c r="Q18">
        <f>'[2]Tablep'!B7</f>
        <v>98</v>
      </c>
      <c r="R18">
        <f>'[2]Tablep'!C7</f>
        <v>0</v>
      </c>
      <c r="S18">
        <f>'[2]Tablep'!D7</f>
        <v>1507</v>
      </c>
      <c r="T18">
        <f>'[2]Tablep'!E7</f>
        <v>0</v>
      </c>
      <c r="U18">
        <f>'[2]Tablep'!F7</f>
        <v>510</v>
      </c>
      <c r="V18">
        <f>'[2]Tablep'!G7</f>
        <v>0</v>
      </c>
      <c r="W18">
        <f t="shared" si="0"/>
        <v>98</v>
      </c>
      <c r="X18">
        <f t="shared" si="1"/>
        <v>1507</v>
      </c>
      <c r="Y18">
        <f t="shared" si="2"/>
        <v>510</v>
      </c>
    </row>
    <row r="19" spans="1:25" ht="12">
      <c r="A19" s="9"/>
      <c r="B19" s="11" t="s">
        <v>175</v>
      </c>
      <c r="C19" s="480">
        <v>60</v>
      </c>
      <c r="D19" s="480">
        <v>1550</v>
      </c>
      <c r="E19" s="480">
        <v>20</v>
      </c>
      <c r="F19" s="480">
        <v>1630</v>
      </c>
      <c r="H19" s="421">
        <v>3.494788473329246</v>
      </c>
      <c r="I19" s="421">
        <v>1.2875536480686696</v>
      </c>
      <c r="K19" s="480">
        <v>10</v>
      </c>
      <c r="L19" s="480">
        <v>160</v>
      </c>
      <c r="M19" s="147"/>
      <c r="N19" s="421">
        <v>3.1055900621118013</v>
      </c>
      <c r="P19">
        <f>'[2]Tablep'!A8</f>
        <v>50</v>
      </c>
      <c r="Q19">
        <f>'[2]Tablep'!B8</f>
        <v>55</v>
      </c>
      <c r="R19">
        <f>'[2]Tablep'!C8</f>
        <v>0</v>
      </c>
      <c r="S19">
        <f>'[2]Tablep'!D8</f>
        <v>792</v>
      </c>
      <c r="T19">
        <f>'[2]Tablep'!E8</f>
        <v>0</v>
      </c>
      <c r="U19">
        <f>'[2]Tablep'!F8</f>
        <v>348</v>
      </c>
      <c r="V19">
        <f>'[2]Tablep'!G8</f>
        <v>0</v>
      </c>
      <c r="W19">
        <f t="shared" si="0"/>
        <v>55</v>
      </c>
      <c r="X19">
        <f t="shared" si="1"/>
        <v>792</v>
      </c>
      <c r="Y19">
        <f t="shared" si="2"/>
        <v>348</v>
      </c>
    </row>
    <row r="20" spans="1:25" ht="12">
      <c r="A20" s="9"/>
      <c r="B20" s="11" t="s">
        <v>344</v>
      </c>
      <c r="C20" s="480">
        <v>10</v>
      </c>
      <c r="D20" s="480">
        <v>650</v>
      </c>
      <c r="E20" s="480">
        <v>0</v>
      </c>
      <c r="F20" s="480">
        <v>650</v>
      </c>
      <c r="H20" s="421">
        <v>0.7680491551459293</v>
      </c>
      <c r="I20" s="421">
        <v>0</v>
      </c>
      <c r="K20" s="480">
        <v>0</v>
      </c>
      <c r="L20" s="480">
        <v>10</v>
      </c>
      <c r="M20" s="147"/>
      <c r="N20" s="421">
        <v>0</v>
      </c>
      <c r="P20">
        <f>'[2]Tablep'!A9</f>
        <v>54</v>
      </c>
      <c r="Q20">
        <f>'[2]Tablep'!B9</f>
        <v>11</v>
      </c>
      <c r="R20">
        <f>'[2]Tablep'!C9</f>
        <v>0</v>
      </c>
      <c r="S20">
        <f>'[2]Tablep'!D9</f>
        <v>357</v>
      </c>
      <c r="T20">
        <f>'[2]Tablep'!E9</f>
        <v>0</v>
      </c>
      <c r="U20">
        <f>'[2]Tablep'!F9</f>
        <v>231</v>
      </c>
      <c r="V20">
        <f>'[2]Tablep'!G9</f>
        <v>0</v>
      </c>
      <c r="W20">
        <f t="shared" si="0"/>
        <v>11</v>
      </c>
      <c r="X20">
        <f t="shared" si="1"/>
        <v>357</v>
      </c>
      <c r="Y20">
        <f t="shared" si="2"/>
        <v>231</v>
      </c>
    </row>
    <row r="21" spans="1:25" ht="12">
      <c r="A21" s="9"/>
      <c r="B21" s="11" t="s">
        <v>345</v>
      </c>
      <c r="C21" s="480">
        <v>0</v>
      </c>
      <c r="D21" s="480">
        <v>0</v>
      </c>
      <c r="E21" s="480">
        <v>80</v>
      </c>
      <c r="F21" s="480">
        <v>80</v>
      </c>
      <c r="H21" s="421">
        <v>0</v>
      </c>
      <c r="I21" s="421">
        <v>100</v>
      </c>
      <c r="K21" s="480">
        <v>0</v>
      </c>
      <c r="L21" s="480" t="s">
        <v>92</v>
      </c>
      <c r="M21" s="147"/>
      <c r="N21" s="421">
        <v>0</v>
      </c>
      <c r="P21">
        <f>'[2]Tablep'!A10</f>
        <v>55</v>
      </c>
      <c r="Q21">
        <f>'[2]Tablep'!B10</f>
        <v>7</v>
      </c>
      <c r="R21">
        <f>'[2]Tablep'!C10</f>
        <v>0</v>
      </c>
      <c r="S21">
        <f>'[2]Tablep'!D10</f>
        <v>107</v>
      </c>
      <c r="T21">
        <f>'[2]Tablep'!E10</f>
        <v>0</v>
      </c>
      <c r="U21">
        <f>'[2]Tablep'!F10</f>
        <v>29</v>
      </c>
      <c r="V21">
        <f>'[2]Tablep'!G10</f>
        <v>0</v>
      </c>
      <c r="W21">
        <f t="shared" si="0"/>
        <v>7</v>
      </c>
      <c r="X21">
        <f t="shared" si="1"/>
        <v>107</v>
      </c>
      <c r="Y21">
        <f t="shared" si="2"/>
        <v>29</v>
      </c>
    </row>
    <row r="22" spans="1:25" ht="12">
      <c r="A22" s="9"/>
      <c r="B22" s="11" t="s">
        <v>346</v>
      </c>
      <c r="C22" s="480">
        <v>0</v>
      </c>
      <c r="D22" s="480">
        <v>80</v>
      </c>
      <c r="E22" s="480" t="s">
        <v>92</v>
      </c>
      <c r="F22" s="480">
        <v>80</v>
      </c>
      <c r="H22" s="421">
        <v>0</v>
      </c>
      <c r="I22" s="390" t="s">
        <v>92</v>
      </c>
      <c r="K22" s="480">
        <v>0</v>
      </c>
      <c r="L22" s="480">
        <v>60</v>
      </c>
      <c r="M22" s="147"/>
      <c r="N22" s="421">
        <v>0</v>
      </c>
      <c r="P22">
        <f>'[2]Tablep'!A11</f>
        <v>58</v>
      </c>
      <c r="Q22">
        <f>'[2]Tablep'!B11</f>
        <v>2335</v>
      </c>
      <c r="R22">
        <f>'[2]Tablep'!C11</f>
        <v>632</v>
      </c>
      <c r="S22">
        <f>'[2]Tablep'!D11</f>
        <v>40814</v>
      </c>
      <c r="T22">
        <f>'[2]Tablep'!E11</f>
        <v>8773</v>
      </c>
      <c r="U22">
        <f>'[2]Tablep'!F11</f>
        <v>17051</v>
      </c>
      <c r="V22">
        <f>'[2]Tablep'!G11</f>
        <v>4430</v>
      </c>
      <c r="W22">
        <f t="shared" si="0"/>
        <v>2967</v>
      </c>
      <c r="X22">
        <f t="shared" si="1"/>
        <v>49587</v>
      </c>
      <c r="Y22">
        <f t="shared" si="2"/>
        <v>21481</v>
      </c>
    </row>
    <row r="23" spans="1:25" ht="12">
      <c r="A23" s="9"/>
      <c r="B23" s="4"/>
      <c r="C23" s="482"/>
      <c r="D23" s="482"/>
      <c r="E23" s="482"/>
      <c r="F23" s="482"/>
      <c r="H23" s="147"/>
      <c r="I23" s="147"/>
      <c r="K23" s="482"/>
      <c r="L23" s="482"/>
      <c r="M23" s="147"/>
      <c r="N23" s="147"/>
      <c r="P23">
        <f>'[2]Tablep'!A12</f>
        <v>61</v>
      </c>
      <c r="Q23">
        <f>'[2]Tablep'!B12</f>
        <v>48</v>
      </c>
      <c r="R23">
        <f>'[2]Tablep'!C12</f>
        <v>0</v>
      </c>
      <c r="S23">
        <f>'[2]Tablep'!D12</f>
        <v>1742</v>
      </c>
      <c r="T23">
        <f>'[2]Tablep'!E12</f>
        <v>0</v>
      </c>
      <c r="U23">
        <f>'[2]Tablep'!F12</f>
        <v>0</v>
      </c>
      <c r="V23">
        <f>'[2]Tablep'!G12</f>
        <v>0</v>
      </c>
      <c r="W23">
        <f t="shared" si="0"/>
        <v>48</v>
      </c>
      <c r="X23">
        <f t="shared" si="1"/>
        <v>1742</v>
      </c>
      <c r="Y23">
        <f t="shared" si="2"/>
        <v>0</v>
      </c>
    </row>
    <row r="24" spans="1:25" ht="12">
      <c r="A24" s="9"/>
      <c r="B24" s="10" t="s">
        <v>347</v>
      </c>
      <c r="C24" s="482"/>
      <c r="D24" s="482"/>
      <c r="E24" s="482"/>
      <c r="F24" s="482"/>
      <c r="H24" s="147"/>
      <c r="I24" s="147"/>
      <c r="K24" s="482"/>
      <c r="L24" s="482"/>
      <c r="M24" s="147"/>
      <c r="N24" s="147"/>
      <c r="P24">
        <f>'[2]Tablep'!A13</f>
        <v>63</v>
      </c>
      <c r="Q24">
        <f>'[2]Tablep'!B13</f>
        <v>245</v>
      </c>
      <c r="R24">
        <f>'[2]Tablep'!C13</f>
        <v>0</v>
      </c>
      <c r="S24">
        <f>'[2]Tablep'!D13</f>
        <v>5823</v>
      </c>
      <c r="T24">
        <f>'[2]Tablep'!E13</f>
        <v>0</v>
      </c>
      <c r="U24">
        <f>'[2]Tablep'!F13</f>
        <v>26</v>
      </c>
      <c r="V24">
        <f>'[2]Tablep'!G13</f>
        <v>0</v>
      </c>
      <c r="W24">
        <f t="shared" si="0"/>
        <v>245</v>
      </c>
      <c r="X24">
        <f t="shared" si="1"/>
        <v>5823</v>
      </c>
      <c r="Y24">
        <f t="shared" si="2"/>
        <v>26</v>
      </c>
    </row>
    <row r="25" spans="1:25" ht="12">
      <c r="A25" s="9"/>
      <c r="B25" s="11" t="s">
        <v>347</v>
      </c>
      <c r="C25" s="480">
        <v>40</v>
      </c>
      <c r="D25" s="480">
        <v>890</v>
      </c>
      <c r="E25" s="480">
        <v>160</v>
      </c>
      <c r="F25" s="480">
        <v>1090</v>
      </c>
      <c r="H25" s="421">
        <v>3.4069981583793743</v>
      </c>
      <c r="I25" s="421">
        <v>14.917127071823206</v>
      </c>
      <c r="K25" s="480" t="s">
        <v>92</v>
      </c>
      <c r="L25" s="480">
        <v>110</v>
      </c>
      <c r="M25" s="147"/>
      <c r="N25" s="390" t="s">
        <v>92</v>
      </c>
      <c r="P25">
        <f>'[2]Tablep'!A14</f>
        <v>75</v>
      </c>
      <c r="Q25">
        <f>'[2]Tablep'!B14</f>
        <v>2</v>
      </c>
      <c r="R25">
        <f>'[2]Tablep'!C14</f>
        <v>0</v>
      </c>
      <c r="S25">
        <f>'[2]Tablep'!D14</f>
        <v>22</v>
      </c>
      <c r="T25">
        <f>'[2]Tablep'!E14</f>
        <v>0</v>
      </c>
      <c r="U25">
        <f>'[2]Tablep'!F14</f>
        <v>19</v>
      </c>
      <c r="V25">
        <f>'[2]Tablep'!G14</f>
        <v>0</v>
      </c>
      <c r="W25">
        <f t="shared" si="0"/>
        <v>2</v>
      </c>
      <c r="X25">
        <f t="shared" si="1"/>
        <v>22</v>
      </c>
      <c r="Y25">
        <f t="shared" si="2"/>
        <v>19</v>
      </c>
    </row>
    <row r="26" spans="1:25" ht="12">
      <c r="A26" s="9"/>
      <c r="B26" s="11"/>
      <c r="C26" s="482"/>
      <c r="D26" s="482"/>
      <c r="E26" s="482"/>
      <c r="F26" s="482"/>
      <c r="H26" s="147"/>
      <c r="I26" s="147"/>
      <c r="K26" s="482"/>
      <c r="L26" s="482"/>
      <c r="M26" s="147"/>
      <c r="N26" s="147"/>
      <c r="P26">
        <f>'[2]Tablep'!A15</f>
        <v>76</v>
      </c>
      <c r="Q26">
        <f>'[2]Tablep'!B15</f>
        <v>392</v>
      </c>
      <c r="R26">
        <f>'[2]Tablep'!C15</f>
        <v>0</v>
      </c>
      <c r="S26">
        <f>'[2]Tablep'!D15</f>
        <v>17491</v>
      </c>
      <c r="T26">
        <f>'[2]Tablep'!E15</f>
        <v>0</v>
      </c>
      <c r="U26">
        <f>'[2]Tablep'!F15</f>
        <v>4144</v>
      </c>
      <c r="V26">
        <f>'[2]Tablep'!G15</f>
        <v>0</v>
      </c>
      <c r="W26">
        <f t="shared" si="0"/>
        <v>392</v>
      </c>
      <c r="X26">
        <f t="shared" si="1"/>
        <v>17491</v>
      </c>
      <c r="Y26">
        <f t="shared" si="2"/>
        <v>4144</v>
      </c>
    </row>
    <row r="27" spans="1:25" ht="12">
      <c r="A27" s="9"/>
      <c r="B27" s="10" t="s">
        <v>348</v>
      </c>
      <c r="C27" s="482"/>
      <c r="D27" s="482"/>
      <c r="E27" s="482"/>
      <c r="F27" s="482"/>
      <c r="H27" s="147"/>
      <c r="I27" s="147"/>
      <c r="K27" s="482"/>
      <c r="L27" s="482"/>
      <c r="M27" s="147"/>
      <c r="N27" s="147"/>
      <c r="P27">
        <f>'[2]Tablep'!A16</f>
        <v>116</v>
      </c>
      <c r="Q27">
        <f>'[2]Tablep'!B16</f>
        <v>11</v>
      </c>
      <c r="R27">
        <f>'[2]Tablep'!C16</f>
        <v>0</v>
      </c>
      <c r="S27">
        <f>'[2]Tablep'!D16</f>
        <v>0</v>
      </c>
      <c r="T27">
        <f>'[2]Tablep'!E16</f>
        <v>0</v>
      </c>
      <c r="U27">
        <f>'[2]Tablep'!F16</f>
        <v>1521</v>
      </c>
      <c r="V27">
        <f>'[2]Tablep'!G16</f>
        <v>0</v>
      </c>
      <c r="W27">
        <f t="shared" si="0"/>
        <v>11</v>
      </c>
      <c r="X27">
        <f t="shared" si="1"/>
        <v>0</v>
      </c>
      <c r="Y27">
        <f t="shared" si="2"/>
        <v>1521</v>
      </c>
    </row>
    <row r="28" spans="1:25" ht="12">
      <c r="A28" s="9"/>
      <c r="B28" s="11" t="s">
        <v>349</v>
      </c>
      <c r="C28" s="480">
        <v>0</v>
      </c>
      <c r="D28" s="480">
        <v>70</v>
      </c>
      <c r="E28" s="480">
        <v>0</v>
      </c>
      <c r="F28" s="480">
        <v>70</v>
      </c>
      <c r="H28" s="421">
        <v>0</v>
      </c>
      <c r="I28" s="421">
        <v>0</v>
      </c>
      <c r="K28" s="480">
        <v>0</v>
      </c>
      <c r="L28" s="480" t="s">
        <v>92</v>
      </c>
      <c r="M28" s="147"/>
      <c r="N28" s="421">
        <v>0</v>
      </c>
      <c r="P28">
        <f>'[2]Tablep'!A17</f>
        <v>119</v>
      </c>
      <c r="Q28">
        <f>'[2]Tablep'!B17</f>
        <v>153</v>
      </c>
      <c r="R28">
        <f>'[2]Tablep'!C17</f>
        <v>0</v>
      </c>
      <c r="S28">
        <f>'[2]Tablep'!D17</f>
        <v>3701</v>
      </c>
      <c r="T28">
        <f>'[2]Tablep'!E17</f>
        <v>3</v>
      </c>
      <c r="U28">
        <f>'[2]Tablep'!F17</f>
        <v>27</v>
      </c>
      <c r="V28">
        <f>'[2]Tablep'!G17</f>
        <v>0</v>
      </c>
      <c r="W28">
        <f t="shared" si="0"/>
        <v>153</v>
      </c>
      <c r="X28">
        <f t="shared" si="1"/>
        <v>3704</v>
      </c>
      <c r="Y28">
        <f t="shared" si="2"/>
        <v>27</v>
      </c>
    </row>
    <row r="29" spans="1:25" ht="12">
      <c r="A29" s="9"/>
      <c r="B29" s="11" t="s">
        <v>350</v>
      </c>
      <c r="C29" s="480">
        <v>0</v>
      </c>
      <c r="D29" s="480">
        <v>100</v>
      </c>
      <c r="E29" s="480" t="s">
        <v>92</v>
      </c>
      <c r="F29" s="480">
        <v>100</v>
      </c>
      <c r="H29" s="421">
        <v>0</v>
      </c>
      <c r="I29" s="390" t="s">
        <v>92</v>
      </c>
      <c r="K29" s="480">
        <v>0</v>
      </c>
      <c r="L29" s="480">
        <v>10</v>
      </c>
      <c r="M29" s="147"/>
      <c r="N29" s="421">
        <v>0</v>
      </c>
      <c r="P29">
        <f>'[2]Tablep'!A18</f>
        <v>124</v>
      </c>
      <c r="Q29">
        <f>'[2]Tablep'!B18</f>
        <v>29</v>
      </c>
      <c r="R29">
        <f>'[2]Tablep'!C18</f>
        <v>0</v>
      </c>
      <c r="S29">
        <f>'[2]Tablep'!D18</f>
        <v>0</v>
      </c>
      <c r="T29">
        <f>'[2]Tablep'!E18</f>
        <v>0</v>
      </c>
      <c r="U29">
        <f>'[2]Tablep'!F18</f>
        <v>728</v>
      </c>
      <c r="V29">
        <f>'[2]Tablep'!G18</f>
        <v>0</v>
      </c>
      <c r="W29">
        <f t="shared" si="0"/>
        <v>29</v>
      </c>
      <c r="X29">
        <f t="shared" si="1"/>
        <v>0</v>
      </c>
      <c r="Y29">
        <f t="shared" si="2"/>
        <v>728</v>
      </c>
    </row>
    <row r="30" spans="1:25" ht="12">
      <c r="A30" s="9"/>
      <c r="B30" s="11" t="s">
        <v>351</v>
      </c>
      <c r="C30" s="480" t="s">
        <v>92</v>
      </c>
      <c r="D30" s="480">
        <v>130</v>
      </c>
      <c r="E30" s="480">
        <v>0</v>
      </c>
      <c r="F30" s="480">
        <v>130</v>
      </c>
      <c r="H30" s="390" t="s">
        <v>92</v>
      </c>
      <c r="I30" s="421">
        <v>0</v>
      </c>
      <c r="K30" s="480">
        <v>0</v>
      </c>
      <c r="L30" s="480">
        <v>10</v>
      </c>
      <c r="M30" s="147"/>
      <c r="N30" s="421">
        <v>0</v>
      </c>
      <c r="P30">
        <f>'[2]Tablep'!A19</f>
        <v>131</v>
      </c>
      <c r="Q30">
        <f>'[2]Tablep'!B19</f>
        <v>10</v>
      </c>
      <c r="R30">
        <f>'[2]Tablep'!C19</f>
        <v>0</v>
      </c>
      <c r="S30">
        <f>'[2]Tablep'!D19</f>
        <v>151</v>
      </c>
      <c r="T30">
        <f>'[2]Tablep'!E19</f>
        <v>0</v>
      </c>
      <c r="U30">
        <f>'[2]Tablep'!F19</f>
        <v>85</v>
      </c>
      <c r="V30">
        <f>'[2]Tablep'!G19</f>
        <v>0</v>
      </c>
      <c r="W30">
        <f t="shared" si="0"/>
        <v>10</v>
      </c>
      <c r="X30">
        <f t="shared" si="1"/>
        <v>151</v>
      </c>
      <c r="Y30">
        <f t="shared" si="2"/>
        <v>85</v>
      </c>
    </row>
    <row r="31" spans="1:25" ht="12">
      <c r="A31" s="9"/>
      <c r="B31" s="11" t="s">
        <v>352</v>
      </c>
      <c r="C31" s="480">
        <v>0</v>
      </c>
      <c r="D31" s="480">
        <v>0</v>
      </c>
      <c r="E31" s="480">
        <v>340</v>
      </c>
      <c r="F31" s="480">
        <v>340</v>
      </c>
      <c r="H31" s="421">
        <v>0</v>
      </c>
      <c r="I31" s="421">
        <v>100</v>
      </c>
      <c r="K31" s="480">
        <v>0</v>
      </c>
      <c r="L31" s="480">
        <v>20</v>
      </c>
      <c r="M31" s="147"/>
      <c r="N31" s="421">
        <v>0</v>
      </c>
      <c r="P31">
        <f>'[2]Tablep'!A20</f>
        <v>146</v>
      </c>
      <c r="Q31">
        <f>'[2]Tablep'!B20</f>
        <v>32</v>
      </c>
      <c r="R31">
        <f>'[2]Tablep'!C20</f>
        <v>0</v>
      </c>
      <c r="S31">
        <f>'[2]Tablep'!D20</f>
        <v>223</v>
      </c>
      <c r="T31">
        <f>'[2]Tablep'!E20</f>
        <v>0</v>
      </c>
      <c r="U31">
        <f>'[2]Tablep'!F20</f>
        <v>0</v>
      </c>
      <c r="V31">
        <f>'[2]Tablep'!G20</f>
        <v>0</v>
      </c>
      <c r="W31">
        <f t="shared" si="0"/>
        <v>32</v>
      </c>
      <c r="X31">
        <f t="shared" si="1"/>
        <v>223</v>
      </c>
      <c r="Y31">
        <f t="shared" si="2"/>
        <v>0</v>
      </c>
    </row>
    <row r="32" spans="1:25" ht="12">
      <c r="A32" s="9"/>
      <c r="B32" s="11" t="s">
        <v>176</v>
      </c>
      <c r="C32" s="480" t="s">
        <v>92</v>
      </c>
      <c r="D32" s="480">
        <v>270</v>
      </c>
      <c r="E32" s="480">
        <v>0</v>
      </c>
      <c r="F32" s="480">
        <v>270</v>
      </c>
      <c r="H32" s="390" t="s">
        <v>92</v>
      </c>
      <c r="I32" s="421">
        <v>0</v>
      </c>
      <c r="K32" s="480">
        <v>0</v>
      </c>
      <c r="L32" s="480">
        <v>10</v>
      </c>
      <c r="M32" s="147"/>
      <c r="N32" s="421">
        <v>0</v>
      </c>
      <c r="P32">
        <f>'[2]Tablep'!A21</f>
        <v>180</v>
      </c>
      <c r="Q32">
        <f>'[2]Tablep'!B21</f>
        <v>822</v>
      </c>
      <c r="R32">
        <f>'[2]Tablep'!C21</f>
        <v>0</v>
      </c>
      <c r="S32">
        <f>'[2]Tablep'!D21</f>
        <v>14725</v>
      </c>
      <c r="T32">
        <f>'[2]Tablep'!E21</f>
        <v>0</v>
      </c>
      <c r="U32">
        <f>'[2]Tablep'!F21</f>
        <v>6333</v>
      </c>
      <c r="V32">
        <f>'[2]Tablep'!G21</f>
        <v>0</v>
      </c>
      <c r="W32">
        <f t="shared" si="0"/>
        <v>822</v>
      </c>
      <c r="X32">
        <f t="shared" si="1"/>
        <v>14725</v>
      </c>
      <c r="Y32">
        <f t="shared" si="2"/>
        <v>6333</v>
      </c>
    </row>
    <row r="33" spans="1:25" ht="12">
      <c r="A33" s="9"/>
      <c r="B33" s="11" t="s">
        <v>195</v>
      </c>
      <c r="C33" s="480">
        <v>140</v>
      </c>
      <c r="D33" s="480">
        <v>3110</v>
      </c>
      <c r="E33" s="480">
        <v>180</v>
      </c>
      <c r="F33" s="480">
        <v>3430</v>
      </c>
      <c r="H33" s="421">
        <v>3.9976655967318355</v>
      </c>
      <c r="I33" s="421">
        <v>5.223227312518238</v>
      </c>
      <c r="K33" s="480">
        <v>0</v>
      </c>
      <c r="L33" s="480">
        <v>50</v>
      </c>
      <c r="M33" s="147"/>
      <c r="N33" s="421">
        <v>0</v>
      </c>
      <c r="P33">
        <f>'[2]Tablep'!A22</f>
        <v>185</v>
      </c>
      <c r="Q33">
        <f>'[2]Tablep'!B22</f>
        <v>304</v>
      </c>
      <c r="R33">
        <f>'[2]Tablep'!C22</f>
        <v>0</v>
      </c>
      <c r="S33">
        <f>'[2]Tablep'!D22</f>
        <v>3615</v>
      </c>
      <c r="T33">
        <f>'[2]Tablep'!E22</f>
        <v>0</v>
      </c>
      <c r="U33">
        <f>'[2]Tablep'!F22</f>
        <v>95</v>
      </c>
      <c r="V33">
        <f>'[2]Tablep'!G22</f>
        <v>0</v>
      </c>
      <c r="W33">
        <f t="shared" si="0"/>
        <v>304</v>
      </c>
      <c r="X33">
        <f t="shared" si="1"/>
        <v>3615</v>
      </c>
      <c r="Y33">
        <f t="shared" si="2"/>
        <v>95</v>
      </c>
    </row>
    <row r="34" spans="1:25" ht="12">
      <c r="A34" s="9"/>
      <c r="B34" s="11" t="s">
        <v>353</v>
      </c>
      <c r="C34" s="480">
        <v>10</v>
      </c>
      <c r="D34" s="480">
        <v>710</v>
      </c>
      <c r="E34" s="480">
        <v>0</v>
      </c>
      <c r="F34" s="480">
        <v>720</v>
      </c>
      <c r="H34" s="421">
        <v>1.1111111111111112</v>
      </c>
      <c r="I34" s="421">
        <v>0</v>
      </c>
      <c r="K34" s="480">
        <v>0</v>
      </c>
      <c r="L34" s="480">
        <v>0</v>
      </c>
      <c r="M34" s="147"/>
      <c r="N34" s="421">
        <v>0</v>
      </c>
      <c r="P34">
        <f>'[2]Tablep'!A23</f>
        <v>190</v>
      </c>
      <c r="Q34">
        <f>'[2]Tablep'!B23</f>
        <v>4522</v>
      </c>
      <c r="R34">
        <f>'[2]Tablep'!C23</f>
        <v>0</v>
      </c>
      <c r="S34">
        <f>'[2]Tablep'!D23</f>
        <v>34085</v>
      </c>
      <c r="T34">
        <f>'[2]Tablep'!E23</f>
        <v>0</v>
      </c>
      <c r="U34">
        <f>'[2]Tablep'!F23</f>
        <v>38921</v>
      </c>
      <c r="V34">
        <f>'[2]Tablep'!G23</f>
        <v>0</v>
      </c>
      <c r="W34">
        <f t="shared" si="0"/>
        <v>4522</v>
      </c>
      <c r="X34">
        <f t="shared" si="1"/>
        <v>34085</v>
      </c>
      <c r="Y34">
        <f t="shared" si="2"/>
        <v>38921</v>
      </c>
    </row>
    <row r="35" spans="1:25" ht="12">
      <c r="A35" s="1"/>
      <c r="B35" s="4"/>
      <c r="C35" s="482"/>
      <c r="D35" s="482"/>
      <c r="E35" s="482"/>
      <c r="F35" s="482"/>
      <c r="H35" s="147"/>
      <c r="I35" s="147"/>
      <c r="K35" s="482"/>
      <c r="L35" s="482"/>
      <c r="M35" s="147"/>
      <c r="N35" s="147"/>
      <c r="P35">
        <f>'[2]Tablep'!A24</f>
        <v>328</v>
      </c>
      <c r="Q35">
        <f>'[2]Tablep'!B24</f>
        <v>0</v>
      </c>
      <c r="R35">
        <f>'[2]Tablep'!C24</f>
        <v>0</v>
      </c>
      <c r="S35">
        <f>'[2]Tablep'!D24</f>
        <v>78</v>
      </c>
      <c r="T35">
        <f>'[2]Tablep'!E24</f>
        <v>0</v>
      </c>
      <c r="U35">
        <f>'[2]Tablep'!F24</f>
        <v>1</v>
      </c>
      <c r="V35">
        <f>'[2]Tablep'!G24</f>
        <v>0</v>
      </c>
      <c r="W35">
        <f t="shared" si="0"/>
        <v>0</v>
      </c>
      <c r="X35">
        <f t="shared" si="1"/>
        <v>78</v>
      </c>
      <c r="Y35">
        <f t="shared" si="2"/>
        <v>1</v>
      </c>
    </row>
    <row r="36" spans="1:25" ht="12">
      <c r="A36" s="9"/>
      <c r="B36" s="10" t="s">
        <v>278</v>
      </c>
      <c r="C36" s="482"/>
      <c r="D36" s="482"/>
      <c r="E36" s="482"/>
      <c r="F36" s="482"/>
      <c r="H36" s="147"/>
      <c r="I36" s="147"/>
      <c r="K36" s="482"/>
      <c r="L36" s="482"/>
      <c r="M36" s="147"/>
      <c r="N36" s="147"/>
      <c r="P36">
        <f>'[2]Tablep'!A25</f>
        <v>379</v>
      </c>
      <c r="Q36">
        <f>'[2]Tablep'!B25</f>
        <v>2</v>
      </c>
      <c r="R36">
        <f>'[2]Tablep'!C25</f>
        <v>0</v>
      </c>
      <c r="S36">
        <f>'[2]Tablep'!D25</f>
        <v>127</v>
      </c>
      <c r="T36">
        <f>'[2]Tablep'!E25</f>
        <v>0</v>
      </c>
      <c r="U36">
        <f>'[2]Tablep'!F25</f>
        <v>0</v>
      </c>
      <c r="V36">
        <f>'[2]Tablep'!G25</f>
        <v>0</v>
      </c>
      <c r="W36">
        <f t="shared" si="0"/>
        <v>2</v>
      </c>
      <c r="X36">
        <f t="shared" si="1"/>
        <v>127</v>
      </c>
      <c r="Y36">
        <f t="shared" si="2"/>
        <v>0</v>
      </c>
    </row>
    <row r="37" spans="1:25" ht="12">
      <c r="A37" s="287"/>
      <c r="B37" s="291" t="s">
        <v>168</v>
      </c>
      <c r="C37" s="483">
        <v>4520</v>
      </c>
      <c r="D37" s="483">
        <v>34090</v>
      </c>
      <c r="E37" s="483">
        <v>38920</v>
      </c>
      <c r="F37" s="483">
        <v>77530</v>
      </c>
      <c r="G37" s="289"/>
      <c r="H37" s="407">
        <v>5.83273140026829</v>
      </c>
      <c r="I37" s="407">
        <v>50.20250748116809</v>
      </c>
      <c r="J37" s="289"/>
      <c r="K37" s="483">
        <v>10</v>
      </c>
      <c r="L37" s="483">
        <v>290</v>
      </c>
      <c r="M37" s="429"/>
      <c r="N37" s="407">
        <v>3.4013605442176873</v>
      </c>
      <c r="P37">
        <f>'[2]Tablep'!A26</f>
        <v>392</v>
      </c>
      <c r="Q37">
        <f>'[2]Tablep'!B26</f>
        <v>88</v>
      </c>
      <c r="R37">
        <f>'[2]Tablep'!C26</f>
        <v>1</v>
      </c>
      <c r="S37">
        <f>'[2]Tablep'!D26</f>
        <v>2999</v>
      </c>
      <c r="T37">
        <f>'[2]Tablep'!E26</f>
        <v>26</v>
      </c>
      <c r="U37">
        <f>'[2]Tablep'!F26</f>
        <v>2519</v>
      </c>
      <c r="V37">
        <f>'[2]Tablep'!G26</f>
        <v>17</v>
      </c>
      <c r="W37">
        <f t="shared" si="0"/>
        <v>89</v>
      </c>
      <c r="X37">
        <f t="shared" si="1"/>
        <v>3025</v>
      </c>
      <c r="Y37">
        <f t="shared" si="2"/>
        <v>2536</v>
      </c>
    </row>
    <row r="38" spans="1:25" ht="12">
      <c r="A38" s="287"/>
      <c r="B38" s="291" t="s">
        <v>169</v>
      </c>
      <c r="C38" s="483">
        <v>820</v>
      </c>
      <c r="D38" s="483">
        <v>14730</v>
      </c>
      <c r="E38" s="483">
        <v>6330</v>
      </c>
      <c r="F38" s="483">
        <v>21880</v>
      </c>
      <c r="G38" s="289"/>
      <c r="H38" s="407">
        <v>3.7568555758683733</v>
      </c>
      <c r="I38" s="407">
        <v>28.94424131627057</v>
      </c>
      <c r="J38" s="289"/>
      <c r="K38" s="483" t="s">
        <v>92</v>
      </c>
      <c r="L38" s="483">
        <v>100</v>
      </c>
      <c r="M38" s="429"/>
      <c r="N38" s="407">
        <v>3.061224489795918</v>
      </c>
      <c r="P38">
        <f>'[2]Tablep'!A27</f>
        <v>422</v>
      </c>
      <c r="Q38">
        <f>'[2]Tablep'!B27</f>
        <v>4</v>
      </c>
      <c r="R38">
        <f>'[2]Tablep'!C27</f>
        <v>0</v>
      </c>
      <c r="S38">
        <f>'[2]Tablep'!D27</f>
        <v>127</v>
      </c>
      <c r="T38">
        <f>'[2]Tablep'!E27</f>
        <v>0</v>
      </c>
      <c r="U38">
        <f>'[2]Tablep'!F27</f>
        <v>8669</v>
      </c>
      <c r="V38">
        <f>'[2]Tablep'!G27</f>
        <v>0</v>
      </c>
      <c r="W38">
        <f t="shared" si="0"/>
        <v>4</v>
      </c>
      <c r="X38">
        <f t="shared" si="1"/>
        <v>127</v>
      </c>
      <c r="Y38">
        <f t="shared" si="2"/>
        <v>8669</v>
      </c>
    </row>
    <row r="39" spans="1:25" ht="12">
      <c r="A39" s="9"/>
      <c r="B39" s="290" t="s">
        <v>278</v>
      </c>
      <c r="C39" s="480">
        <v>5340</v>
      </c>
      <c r="D39" s="480">
        <v>48810</v>
      </c>
      <c r="E39" s="480">
        <v>45250</v>
      </c>
      <c r="F39" s="480">
        <v>99410</v>
      </c>
      <c r="H39" s="413">
        <v>5.37582488330919</v>
      </c>
      <c r="I39" s="413">
        <v>45.523499114759375</v>
      </c>
      <c r="J39" s="194"/>
      <c r="K39" s="480">
        <v>10</v>
      </c>
      <c r="L39" s="480">
        <v>390</v>
      </c>
      <c r="M39" s="200"/>
      <c r="N39" s="413">
        <v>3.316326530612245</v>
      </c>
      <c r="P39">
        <f>'[2]Tablep'!A28</f>
        <v>424</v>
      </c>
      <c r="Q39">
        <f>'[2]Tablep'!B28</f>
        <v>11</v>
      </c>
      <c r="R39">
        <f>'[2]Tablep'!C28</f>
        <v>0</v>
      </c>
      <c r="S39">
        <f>'[2]Tablep'!D28</f>
        <v>229</v>
      </c>
      <c r="T39">
        <f>'[2]Tablep'!E28</f>
        <v>0</v>
      </c>
      <c r="U39">
        <f>'[2]Tablep'!F28</f>
        <v>79</v>
      </c>
      <c r="V39">
        <f>'[2]Tablep'!G28</f>
        <v>0</v>
      </c>
      <c r="W39">
        <f t="shared" si="0"/>
        <v>11</v>
      </c>
      <c r="X39">
        <f t="shared" si="1"/>
        <v>229</v>
      </c>
      <c r="Y39">
        <f t="shared" si="2"/>
        <v>79</v>
      </c>
    </row>
    <row r="40" spans="1:25" ht="12">
      <c r="A40" s="9"/>
      <c r="B40" s="11" t="s">
        <v>279</v>
      </c>
      <c r="C40" s="480">
        <v>340</v>
      </c>
      <c r="D40" s="480">
        <v>3200</v>
      </c>
      <c r="E40" s="480">
        <v>1160</v>
      </c>
      <c r="F40" s="480">
        <v>4700</v>
      </c>
      <c r="H40" s="421">
        <v>7.316035729476818</v>
      </c>
      <c r="I40" s="421">
        <v>24.62781794980859</v>
      </c>
      <c r="K40" s="480">
        <v>0</v>
      </c>
      <c r="L40" s="480">
        <v>10</v>
      </c>
      <c r="M40" s="147"/>
      <c r="N40" s="421">
        <v>0</v>
      </c>
      <c r="P40">
        <f>'[2]Tablep'!A29</f>
        <v>426</v>
      </c>
      <c r="Q40">
        <f>'[2]Tablep'!B29</f>
        <v>332</v>
      </c>
      <c r="R40">
        <f>'[2]Tablep'!C29</f>
        <v>0</v>
      </c>
      <c r="S40">
        <f>'[2]Tablep'!D29</f>
        <v>10547</v>
      </c>
      <c r="T40">
        <f>'[2]Tablep'!E29</f>
        <v>0</v>
      </c>
      <c r="U40">
        <f>'[2]Tablep'!F29</f>
        <v>37</v>
      </c>
      <c r="V40">
        <f>'[2]Tablep'!G29</f>
        <v>0</v>
      </c>
      <c r="W40">
        <f t="shared" si="0"/>
        <v>332</v>
      </c>
      <c r="X40">
        <f t="shared" si="1"/>
        <v>10547</v>
      </c>
      <c r="Y40">
        <f t="shared" si="2"/>
        <v>37</v>
      </c>
    </row>
    <row r="41" spans="1:25" ht="12">
      <c r="A41" s="1"/>
      <c r="B41" s="4"/>
      <c r="C41" s="482"/>
      <c r="D41" s="482"/>
      <c r="E41" s="482"/>
      <c r="F41" s="482"/>
      <c r="H41" s="147"/>
      <c r="I41" s="147"/>
      <c r="K41" s="482"/>
      <c r="L41" s="482"/>
      <c r="M41" s="147"/>
      <c r="N41" s="147"/>
      <c r="P41">
        <f>'[2]Tablep'!A30</f>
        <v>427</v>
      </c>
      <c r="Q41">
        <f>'[2]Tablep'!B30</f>
        <v>213</v>
      </c>
      <c r="R41">
        <f>'[2]Tablep'!C30</f>
        <v>0</v>
      </c>
      <c r="S41">
        <f>'[2]Tablep'!D30</f>
        <v>1798</v>
      </c>
      <c r="T41">
        <f>'[2]Tablep'!E30</f>
        <v>0</v>
      </c>
      <c r="U41">
        <f>'[2]Tablep'!F30</f>
        <v>283</v>
      </c>
      <c r="V41">
        <f>'[2]Tablep'!G30</f>
        <v>0</v>
      </c>
      <c r="W41">
        <f t="shared" si="0"/>
        <v>213</v>
      </c>
      <c r="X41">
        <f t="shared" si="1"/>
        <v>1798</v>
      </c>
      <c r="Y41">
        <f t="shared" si="2"/>
        <v>283</v>
      </c>
    </row>
    <row r="42" spans="1:25" ht="12">
      <c r="A42" s="9"/>
      <c r="B42" s="10" t="s">
        <v>354</v>
      </c>
      <c r="C42" s="482"/>
      <c r="D42" s="482"/>
      <c r="E42" s="482"/>
      <c r="F42" s="482"/>
      <c r="H42" s="147"/>
      <c r="I42" s="147"/>
      <c r="K42" s="482"/>
      <c r="L42" s="482"/>
      <c r="M42" s="147"/>
      <c r="N42" s="147"/>
      <c r="P42">
        <f>'[2]Tablep'!A31</f>
        <v>429</v>
      </c>
      <c r="Q42">
        <f>'[2]Tablep'!B31</f>
        <v>1</v>
      </c>
      <c r="R42">
        <f>'[2]Tablep'!C31</f>
        <v>0</v>
      </c>
      <c r="S42">
        <f>'[2]Tablep'!D31</f>
        <v>184</v>
      </c>
      <c r="T42">
        <f>'[2]Tablep'!E31</f>
        <v>0</v>
      </c>
      <c r="U42">
        <f>'[2]Tablep'!F31</f>
        <v>0</v>
      </c>
      <c r="V42">
        <f>'[2]Tablep'!G31</f>
        <v>0</v>
      </c>
      <c r="W42">
        <f t="shared" si="0"/>
        <v>1</v>
      </c>
      <c r="X42">
        <f t="shared" si="1"/>
        <v>184</v>
      </c>
      <c r="Y42">
        <f t="shared" si="2"/>
        <v>0</v>
      </c>
    </row>
    <row r="43" spans="1:25" ht="12">
      <c r="A43" s="9"/>
      <c r="B43" s="11" t="s">
        <v>355</v>
      </c>
      <c r="C43" s="480">
        <v>50</v>
      </c>
      <c r="D43" s="480">
        <v>500</v>
      </c>
      <c r="E43" s="480">
        <v>0</v>
      </c>
      <c r="F43" s="480">
        <v>540</v>
      </c>
      <c r="H43" s="421">
        <v>8.317929759704251</v>
      </c>
      <c r="I43" s="421">
        <v>0</v>
      </c>
      <c r="K43" s="480" t="s">
        <v>92</v>
      </c>
      <c r="L43" s="480">
        <v>10</v>
      </c>
      <c r="M43" s="147"/>
      <c r="N43" s="390" t="s">
        <v>92</v>
      </c>
      <c r="P43">
        <f>'[2]Tablep'!A32</f>
        <v>439</v>
      </c>
      <c r="Q43">
        <f>'[2]Tablep'!B32</f>
        <v>0</v>
      </c>
      <c r="R43">
        <f>'[2]Tablep'!C32</f>
        <v>0</v>
      </c>
      <c r="S43">
        <f>'[2]Tablep'!D32</f>
        <v>0</v>
      </c>
      <c r="T43">
        <f>'[2]Tablep'!E32</f>
        <v>0</v>
      </c>
      <c r="U43">
        <f>'[2]Tablep'!F32</f>
        <v>1301</v>
      </c>
      <c r="V43">
        <f>'[2]Tablep'!G32</f>
        <v>1069</v>
      </c>
      <c r="W43">
        <f t="shared" si="0"/>
        <v>0</v>
      </c>
      <c r="X43">
        <f t="shared" si="1"/>
        <v>0</v>
      </c>
      <c r="Y43">
        <f t="shared" si="2"/>
        <v>2370</v>
      </c>
    </row>
    <row r="44" spans="1:25" ht="12">
      <c r="A44" s="9"/>
      <c r="B44" s="11"/>
      <c r="C44" s="482"/>
      <c r="D44" s="482"/>
      <c r="E44" s="482"/>
      <c r="F44" s="482"/>
      <c r="H44" s="147"/>
      <c r="I44" s="147"/>
      <c r="K44" s="482"/>
      <c r="L44" s="482"/>
      <c r="M44" s="147"/>
      <c r="N44" s="147"/>
      <c r="P44">
        <f>'[2]Tablep'!A33</f>
        <v>440</v>
      </c>
      <c r="Q44">
        <f>'[2]Tablep'!B33</f>
        <v>16</v>
      </c>
      <c r="R44">
        <f>'[2]Tablep'!C33</f>
        <v>0</v>
      </c>
      <c r="S44">
        <f>'[2]Tablep'!D33</f>
        <v>499</v>
      </c>
      <c r="T44">
        <f>'[2]Tablep'!E33</f>
        <v>0</v>
      </c>
      <c r="U44">
        <f>'[2]Tablep'!F33</f>
        <v>38</v>
      </c>
      <c r="V44">
        <f>'[2]Tablep'!G33</f>
        <v>0</v>
      </c>
      <c r="W44">
        <f t="shared" si="0"/>
        <v>16</v>
      </c>
      <c r="X44">
        <f t="shared" si="1"/>
        <v>499</v>
      </c>
      <c r="Y44">
        <f t="shared" si="2"/>
        <v>38</v>
      </c>
    </row>
    <row r="45" spans="1:25" ht="12">
      <c r="A45" s="9"/>
      <c r="B45" s="10" t="s">
        <v>356</v>
      </c>
      <c r="C45" s="482"/>
      <c r="D45" s="482"/>
      <c r="E45" s="482"/>
      <c r="F45" s="482"/>
      <c r="H45" s="147"/>
      <c r="I45" s="147"/>
      <c r="K45" s="482"/>
      <c r="L45" s="482"/>
      <c r="M45" s="147"/>
      <c r="N45" s="147"/>
      <c r="P45">
        <f>'[2]Tablep'!A34</f>
        <v>447</v>
      </c>
      <c r="Q45">
        <f>'[2]Tablep'!B34</f>
        <v>95</v>
      </c>
      <c r="R45">
        <f>'[2]Tablep'!C34</f>
        <v>0</v>
      </c>
      <c r="S45">
        <f>'[2]Tablep'!D34</f>
        <v>238</v>
      </c>
      <c r="T45">
        <f>'[2]Tablep'!E34</f>
        <v>0</v>
      </c>
      <c r="U45">
        <f>'[2]Tablep'!F34</f>
        <v>1894</v>
      </c>
      <c r="V45">
        <f>'[2]Tablep'!G34</f>
        <v>0</v>
      </c>
      <c r="W45">
        <f aca="true" t="shared" si="3" ref="W45:W76">Q45+R45</f>
        <v>95</v>
      </c>
      <c r="X45">
        <f aca="true" t="shared" si="4" ref="X45:X76">S45+T45</f>
        <v>238</v>
      </c>
      <c r="Y45">
        <f aca="true" t="shared" si="5" ref="Y45:Y76">U45+V45</f>
        <v>1894</v>
      </c>
    </row>
    <row r="46" spans="1:25" ht="12">
      <c r="A46" s="9"/>
      <c r="B46" s="11" t="s">
        <v>177</v>
      </c>
      <c r="C46" s="480">
        <v>130</v>
      </c>
      <c r="D46" s="480">
        <v>1900</v>
      </c>
      <c r="E46" s="480">
        <v>1300</v>
      </c>
      <c r="F46" s="480">
        <v>3330</v>
      </c>
      <c r="H46" s="421">
        <v>3.9362980769230766</v>
      </c>
      <c r="I46" s="421">
        <v>38.91225961538461</v>
      </c>
      <c r="K46" s="480" t="s">
        <v>92</v>
      </c>
      <c r="L46" s="480">
        <v>170</v>
      </c>
      <c r="M46" s="147"/>
      <c r="N46" s="390" t="s">
        <v>92</v>
      </c>
      <c r="P46">
        <f>'[2]Tablep'!A35</f>
        <v>448</v>
      </c>
      <c r="Q46">
        <f>'[2]Tablep'!B35</f>
        <v>0</v>
      </c>
      <c r="R46">
        <f>'[2]Tablep'!C35</f>
        <v>0</v>
      </c>
      <c r="S46">
        <f>'[2]Tablep'!D35</f>
        <v>0</v>
      </c>
      <c r="T46">
        <f>'[2]Tablep'!E35</f>
        <v>0</v>
      </c>
      <c r="U46">
        <f>'[2]Tablep'!F35</f>
        <v>98</v>
      </c>
      <c r="V46">
        <f>'[2]Tablep'!G35</f>
        <v>0</v>
      </c>
      <c r="W46">
        <f t="shared" si="3"/>
        <v>0</v>
      </c>
      <c r="X46">
        <f t="shared" si="4"/>
        <v>0</v>
      </c>
      <c r="Y46">
        <f t="shared" si="5"/>
        <v>98</v>
      </c>
    </row>
    <row r="47" spans="1:25" ht="12">
      <c r="A47" s="9"/>
      <c r="B47" s="11" t="s">
        <v>357</v>
      </c>
      <c r="C47" s="480">
        <v>10</v>
      </c>
      <c r="D47" s="480">
        <v>0</v>
      </c>
      <c r="E47" s="480">
        <v>200</v>
      </c>
      <c r="F47" s="480">
        <v>210</v>
      </c>
      <c r="H47" s="421">
        <v>3.3816425120772946</v>
      </c>
      <c r="I47" s="421">
        <v>96.61835748792271</v>
      </c>
      <c r="K47" s="480">
        <v>0</v>
      </c>
      <c r="L47" s="480" t="s">
        <v>92</v>
      </c>
      <c r="M47" s="147"/>
      <c r="N47" s="421">
        <v>0</v>
      </c>
      <c r="P47">
        <f>'[2]Tablep'!A36</f>
        <v>452</v>
      </c>
      <c r="Q47">
        <f>'[2]Tablep'!B36</f>
        <v>6</v>
      </c>
      <c r="R47">
        <f>'[2]Tablep'!C36</f>
        <v>0</v>
      </c>
      <c r="S47">
        <f>'[2]Tablep'!D36</f>
        <v>155</v>
      </c>
      <c r="T47">
        <f>'[2]Tablep'!E36</f>
        <v>0</v>
      </c>
      <c r="U47">
        <f>'[2]Tablep'!F36</f>
        <v>167</v>
      </c>
      <c r="V47">
        <f>'[2]Tablep'!G36</f>
        <v>0</v>
      </c>
      <c r="W47">
        <f t="shared" si="3"/>
        <v>6</v>
      </c>
      <c r="X47">
        <f t="shared" si="4"/>
        <v>155</v>
      </c>
      <c r="Y47">
        <f t="shared" si="5"/>
        <v>167</v>
      </c>
    </row>
    <row r="48" spans="1:25" ht="12">
      <c r="A48" s="9"/>
      <c r="B48" s="11" t="s">
        <v>358</v>
      </c>
      <c r="C48" s="480">
        <v>30</v>
      </c>
      <c r="D48" s="480">
        <v>1050</v>
      </c>
      <c r="E48" s="480">
        <v>370</v>
      </c>
      <c r="F48" s="480">
        <v>1440</v>
      </c>
      <c r="H48" s="421">
        <v>2.0097020097020097</v>
      </c>
      <c r="I48" s="421">
        <v>25.43312543312543</v>
      </c>
      <c r="K48" s="480">
        <v>0</v>
      </c>
      <c r="L48" s="480">
        <v>10</v>
      </c>
      <c r="M48" s="147"/>
      <c r="N48" s="421">
        <v>0</v>
      </c>
      <c r="P48">
        <f>'[2]Tablep'!A37</f>
        <v>454</v>
      </c>
      <c r="Q48">
        <f>'[2]Tablep'!B37</f>
        <v>239</v>
      </c>
      <c r="R48">
        <f>'[2]Tablep'!C37</f>
        <v>0</v>
      </c>
      <c r="S48">
        <f>'[2]Tablep'!D37</f>
        <v>3458</v>
      </c>
      <c r="T48">
        <f>'[2]Tablep'!E37</f>
        <v>0</v>
      </c>
      <c r="U48">
        <f>'[2]Tablep'!F37</f>
        <v>553</v>
      </c>
      <c r="V48">
        <f>'[2]Tablep'!G37</f>
        <v>0</v>
      </c>
      <c r="W48">
        <f t="shared" si="3"/>
        <v>239</v>
      </c>
      <c r="X48">
        <f t="shared" si="4"/>
        <v>3458</v>
      </c>
      <c r="Y48">
        <f t="shared" si="5"/>
        <v>553</v>
      </c>
    </row>
    <row r="49" spans="1:25" ht="12">
      <c r="A49" s="9"/>
      <c r="B49" s="11" t="s">
        <v>359</v>
      </c>
      <c r="C49" s="480">
        <v>30</v>
      </c>
      <c r="D49" s="480">
        <v>690</v>
      </c>
      <c r="E49" s="480">
        <v>60</v>
      </c>
      <c r="F49" s="480">
        <v>780</v>
      </c>
      <c r="H49" s="421">
        <v>3.979460847240052</v>
      </c>
      <c r="I49" s="421">
        <v>7.958921694480104</v>
      </c>
      <c r="K49" s="480">
        <v>0</v>
      </c>
      <c r="L49" s="480" t="s">
        <v>92</v>
      </c>
      <c r="M49" s="147"/>
      <c r="N49" s="421">
        <v>0</v>
      </c>
      <c r="P49">
        <f>'[2]Tablep'!A38</f>
        <v>456</v>
      </c>
      <c r="Q49">
        <f>'[2]Tablep'!B38</f>
        <v>0</v>
      </c>
      <c r="R49">
        <f>'[2]Tablep'!C38</f>
        <v>0</v>
      </c>
      <c r="S49">
        <f>'[2]Tablep'!D38</f>
        <v>73</v>
      </c>
      <c r="T49">
        <f>'[2]Tablep'!E38</f>
        <v>0</v>
      </c>
      <c r="U49">
        <f>'[2]Tablep'!F38</f>
        <v>0</v>
      </c>
      <c r="V49">
        <f>'[2]Tablep'!G38</f>
        <v>0</v>
      </c>
      <c r="W49">
        <f t="shared" si="3"/>
        <v>0</v>
      </c>
      <c r="X49">
        <f t="shared" si="4"/>
        <v>73</v>
      </c>
      <c r="Y49">
        <f t="shared" si="5"/>
        <v>0</v>
      </c>
    </row>
    <row r="50" spans="1:25" ht="12">
      <c r="A50" s="9"/>
      <c r="B50" s="11" t="s">
        <v>360</v>
      </c>
      <c r="C50" s="480">
        <v>0</v>
      </c>
      <c r="D50" s="480">
        <v>50</v>
      </c>
      <c r="E50" s="480">
        <v>0</v>
      </c>
      <c r="F50" s="480">
        <v>50</v>
      </c>
      <c r="H50" s="421">
        <v>0</v>
      </c>
      <c r="I50" s="421">
        <v>0</v>
      </c>
      <c r="K50" s="480">
        <v>0</v>
      </c>
      <c r="L50" s="480" t="s">
        <v>92</v>
      </c>
      <c r="M50" s="147"/>
      <c r="N50" s="421">
        <v>0</v>
      </c>
      <c r="P50">
        <f>'[2]Tablep'!A39</f>
        <v>458</v>
      </c>
      <c r="Q50">
        <f>'[2]Tablep'!B39</f>
        <v>1</v>
      </c>
      <c r="R50">
        <f>'[2]Tablep'!C39</f>
        <v>0</v>
      </c>
      <c r="S50">
        <f>'[2]Tablep'!D39</f>
        <v>47</v>
      </c>
      <c r="T50">
        <f>'[2]Tablep'!E39</f>
        <v>0</v>
      </c>
      <c r="U50">
        <f>'[2]Tablep'!F39</f>
        <v>10</v>
      </c>
      <c r="V50">
        <f>'[2]Tablep'!G39</f>
        <v>0</v>
      </c>
      <c r="W50">
        <f t="shared" si="3"/>
        <v>1</v>
      </c>
      <c r="X50">
        <f t="shared" si="4"/>
        <v>47</v>
      </c>
      <c r="Y50">
        <f t="shared" si="5"/>
        <v>10</v>
      </c>
    </row>
    <row r="51" spans="1:25" ht="12">
      <c r="A51" s="9"/>
      <c r="B51" s="11"/>
      <c r="C51" s="482"/>
      <c r="D51" s="482"/>
      <c r="E51" s="482"/>
      <c r="F51" s="482"/>
      <c r="H51" s="147"/>
      <c r="I51" s="147"/>
      <c r="K51" s="482"/>
      <c r="L51" s="482"/>
      <c r="M51" s="147"/>
      <c r="N51" s="147"/>
      <c r="P51">
        <f>'[2]Tablep'!A40</f>
        <v>459</v>
      </c>
      <c r="Q51">
        <f>'[2]Tablep'!B40</f>
        <v>91</v>
      </c>
      <c r="R51">
        <f>'[2]Tablep'!C40</f>
        <v>0</v>
      </c>
      <c r="S51">
        <f>'[2]Tablep'!D40</f>
        <v>786</v>
      </c>
      <c r="T51">
        <f>'[2]Tablep'!E40</f>
        <v>0</v>
      </c>
      <c r="U51">
        <f>'[2]Tablep'!F40</f>
        <v>363</v>
      </c>
      <c r="V51">
        <f>'[2]Tablep'!G40</f>
        <v>0</v>
      </c>
      <c r="W51">
        <f t="shared" si="3"/>
        <v>91</v>
      </c>
      <c r="X51">
        <f t="shared" si="4"/>
        <v>786</v>
      </c>
      <c r="Y51">
        <f t="shared" si="5"/>
        <v>363</v>
      </c>
    </row>
    <row r="52" spans="1:25" ht="12">
      <c r="A52" s="9"/>
      <c r="B52" s="10" t="s">
        <v>196</v>
      </c>
      <c r="C52" s="482"/>
      <c r="D52" s="482"/>
      <c r="E52" s="482"/>
      <c r="F52" s="482"/>
      <c r="H52" s="147"/>
      <c r="I52" s="147"/>
      <c r="K52" s="482"/>
      <c r="L52" s="482"/>
      <c r="M52" s="147"/>
      <c r="N52" s="147"/>
      <c r="P52">
        <f>'[2]Tablep'!A41</f>
        <v>460</v>
      </c>
      <c r="Q52">
        <f>'[2]Tablep'!B41</f>
        <v>204</v>
      </c>
      <c r="R52">
        <f>'[2]Tablep'!C41</f>
        <v>0</v>
      </c>
      <c r="S52">
        <f>'[2]Tablep'!D41</f>
        <v>3138</v>
      </c>
      <c r="T52">
        <f>'[2]Tablep'!E41</f>
        <v>0</v>
      </c>
      <c r="U52">
        <f>'[2]Tablep'!F41</f>
        <v>1102</v>
      </c>
      <c r="V52">
        <f>'[2]Tablep'!G41</f>
        <v>0</v>
      </c>
      <c r="W52">
        <f t="shared" si="3"/>
        <v>204</v>
      </c>
      <c r="X52">
        <f t="shared" si="4"/>
        <v>3138</v>
      </c>
      <c r="Y52">
        <f t="shared" si="5"/>
        <v>1102</v>
      </c>
    </row>
    <row r="53" spans="1:25" ht="12">
      <c r="A53" s="9"/>
      <c r="B53" s="11" t="s">
        <v>99</v>
      </c>
      <c r="C53" s="480">
        <v>100</v>
      </c>
      <c r="D53" s="480">
        <v>1510</v>
      </c>
      <c r="E53" s="480">
        <v>510</v>
      </c>
      <c r="F53" s="480">
        <v>2120</v>
      </c>
      <c r="H53" s="421">
        <v>4.633569739952718</v>
      </c>
      <c r="I53" s="421">
        <v>24.113475177304963</v>
      </c>
      <c r="K53" s="480" t="s">
        <v>92</v>
      </c>
      <c r="L53" s="480">
        <v>80</v>
      </c>
      <c r="M53" s="147"/>
      <c r="N53" s="390" t="s">
        <v>92</v>
      </c>
      <c r="P53">
        <f>'[2]Tablep'!A42</f>
        <v>461</v>
      </c>
      <c r="Q53">
        <f>'[2]Tablep'!B42</f>
        <v>36</v>
      </c>
      <c r="R53">
        <f>'[2]Tablep'!C42</f>
        <v>0</v>
      </c>
      <c r="S53">
        <f>'[2]Tablep'!D42</f>
        <v>735</v>
      </c>
      <c r="T53">
        <f>'[2]Tablep'!E42</f>
        <v>0</v>
      </c>
      <c r="U53">
        <f>'[2]Tablep'!F42</f>
        <v>1</v>
      </c>
      <c r="V53">
        <f>'[2]Tablep'!G42</f>
        <v>0</v>
      </c>
      <c r="W53">
        <f t="shared" si="3"/>
        <v>36</v>
      </c>
      <c r="X53">
        <f t="shared" si="4"/>
        <v>735</v>
      </c>
      <c r="Y53">
        <f t="shared" si="5"/>
        <v>1</v>
      </c>
    </row>
    <row r="54" spans="1:25" ht="12">
      <c r="A54" s="9"/>
      <c r="B54" s="11" t="s">
        <v>361</v>
      </c>
      <c r="C54" s="480">
        <v>630</v>
      </c>
      <c r="D54" s="480">
        <v>17160</v>
      </c>
      <c r="E54" s="480">
        <v>4310</v>
      </c>
      <c r="F54" s="480">
        <v>22090</v>
      </c>
      <c r="H54" s="421">
        <v>2.84278665519895</v>
      </c>
      <c r="I54" s="421">
        <v>19.496627585894707</v>
      </c>
      <c r="K54" s="480">
        <v>0</v>
      </c>
      <c r="L54" s="480">
        <v>70</v>
      </c>
      <c r="M54" s="147"/>
      <c r="N54" s="421">
        <v>0</v>
      </c>
      <c r="P54">
        <f>'[2]Tablep'!A43</f>
        <v>462</v>
      </c>
      <c r="Q54">
        <f>'[2]Tablep'!B43</f>
        <v>1</v>
      </c>
      <c r="R54">
        <f>'[2]Tablep'!C43</f>
        <v>0</v>
      </c>
      <c r="S54">
        <f>'[2]Tablep'!D43</f>
        <v>0</v>
      </c>
      <c r="T54">
        <f>'[2]Tablep'!E43</f>
        <v>0</v>
      </c>
      <c r="U54">
        <f>'[2]Tablep'!F43</f>
        <v>280</v>
      </c>
      <c r="V54">
        <f>'[2]Tablep'!G43</f>
        <v>0</v>
      </c>
      <c r="W54">
        <f t="shared" si="3"/>
        <v>1</v>
      </c>
      <c r="X54">
        <f t="shared" si="4"/>
        <v>0</v>
      </c>
      <c r="Y54">
        <f t="shared" si="5"/>
        <v>280</v>
      </c>
    </row>
    <row r="55" spans="1:25" ht="12">
      <c r="A55" s="9"/>
      <c r="B55" s="11" t="s">
        <v>362</v>
      </c>
      <c r="C55" s="480">
        <v>540</v>
      </c>
      <c r="D55" s="480">
        <v>7670</v>
      </c>
      <c r="E55" s="480">
        <v>60</v>
      </c>
      <c r="F55" s="480">
        <v>8270</v>
      </c>
      <c r="H55" s="421">
        <v>6.518321441528601</v>
      </c>
      <c r="I55" s="421">
        <v>0.7014149232071593</v>
      </c>
      <c r="K55" s="480" t="s">
        <v>92</v>
      </c>
      <c r="L55" s="480">
        <v>30</v>
      </c>
      <c r="M55" s="147"/>
      <c r="N55" s="390" t="s">
        <v>92</v>
      </c>
      <c r="P55">
        <f>'[2]Tablep'!A44</f>
        <v>463</v>
      </c>
      <c r="Q55">
        <f>'[2]Tablep'!B44</f>
        <v>0</v>
      </c>
      <c r="R55">
        <f>'[2]Tablep'!C44</f>
        <v>0</v>
      </c>
      <c r="S55">
        <f>'[2]Tablep'!D44</f>
        <v>0</v>
      </c>
      <c r="T55">
        <f>'[2]Tablep'!E44</f>
        <v>0</v>
      </c>
      <c r="U55">
        <f>'[2]Tablep'!F44</f>
        <v>339</v>
      </c>
      <c r="V55">
        <f>'[2]Tablep'!G44</f>
        <v>0</v>
      </c>
      <c r="W55">
        <f t="shared" si="3"/>
        <v>0</v>
      </c>
      <c r="X55">
        <f t="shared" si="4"/>
        <v>0</v>
      </c>
      <c r="Y55">
        <f t="shared" si="5"/>
        <v>339</v>
      </c>
    </row>
    <row r="56" spans="1:25" ht="12">
      <c r="A56" s="9"/>
      <c r="B56" s="11" t="s">
        <v>363</v>
      </c>
      <c r="C56" s="480">
        <v>30</v>
      </c>
      <c r="D56" s="480">
        <v>110</v>
      </c>
      <c r="E56" s="480">
        <v>410</v>
      </c>
      <c r="F56" s="480">
        <v>560</v>
      </c>
      <c r="H56" s="421">
        <v>5.935251798561151</v>
      </c>
      <c r="I56" s="421">
        <v>74.46043165467626</v>
      </c>
      <c r="K56" s="480">
        <v>0</v>
      </c>
      <c r="L56" s="480">
        <v>10</v>
      </c>
      <c r="M56" s="147"/>
      <c r="N56" s="421">
        <v>0</v>
      </c>
      <c r="P56">
        <f>'[2]Tablep'!A45</f>
        <v>464</v>
      </c>
      <c r="Q56">
        <f>'[2]Tablep'!B45</f>
        <v>20</v>
      </c>
      <c r="R56">
        <f>'[2]Tablep'!C45</f>
        <v>0</v>
      </c>
      <c r="S56">
        <f>'[2]Tablep'!D45</f>
        <v>650</v>
      </c>
      <c r="T56">
        <f>'[2]Tablep'!E45</f>
        <v>0</v>
      </c>
      <c r="U56">
        <f>'[2]Tablep'!F45</f>
        <v>0</v>
      </c>
      <c r="V56">
        <f>'[2]Tablep'!G45</f>
        <v>0</v>
      </c>
      <c r="W56">
        <f t="shared" si="3"/>
        <v>20</v>
      </c>
      <c r="X56">
        <f t="shared" si="4"/>
        <v>650</v>
      </c>
      <c r="Y56">
        <f t="shared" si="5"/>
        <v>0</v>
      </c>
    </row>
    <row r="57" spans="1:25" ht="12">
      <c r="A57" s="9"/>
      <c r="B57" s="11" t="s">
        <v>364</v>
      </c>
      <c r="C57" s="480">
        <v>10</v>
      </c>
      <c r="D57" s="480">
        <v>260</v>
      </c>
      <c r="E57" s="480">
        <v>70</v>
      </c>
      <c r="F57" s="480">
        <v>340</v>
      </c>
      <c r="H57" s="421">
        <v>3.880597014925373</v>
      </c>
      <c r="I57" s="421">
        <v>19.701492537313435</v>
      </c>
      <c r="K57" s="480">
        <v>0</v>
      </c>
      <c r="L57" s="480" t="s">
        <v>92</v>
      </c>
      <c r="M57" s="147"/>
      <c r="N57" s="421">
        <v>0</v>
      </c>
      <c r="P57">
        <f>'[2]Tablep'!A46</f>
        <v>466</v>
      </c>
      <c r="Q57">
        <f>'[2]Tablep'!B46</f>
        <v>271</v>
      </c>
      <c r="R57">
        <f>'[2]Tablep'!C46</f>
        <v>0</v>
      </c>
      <c r="S57">
        <f>'[2]Tablep'!D46</f>
        <v>1229</v>
      </c>
      <c r="T57">
        <f>'[2]Tablep'!E46</f>
        <v>0</v>
      </c>
      <c r="U57">
        <f>'[2]Tablep'!F46</f>
        <v>1163</v>
      </c>
      <c r="V57">
        <f>'[2]Tablep'!G46</f>
        <v>0</v>
      </c>
      <c r="W57">
        <f t="shared" si="3"/>
        <v>271</v>
      </c>
      <c r="X57">
        <f t="shared" si="4"/>
        <v>1229</v>
      </c>
      <c r="Y57">
        <f t="shared" si="5"/>
        <v>1163</v>
      </c>
    </row>
    <row r="58" spans="1:25" ht="12">
      <c r="A58" s="9"/>
      <c r="B58" s="11" t="s">
        <v>365</v>
      </c>
      <c r="C58" s="480">
        <v>90</v>
      </c>
      <c r="D58" s="480">
        <v>1610</v>
      </c>
      <c r="E58" s="480">
        <v>1270</v>
      </c>
      <c r="F58" s="480">
        <v>2960</v>
      </c>
      <c r="H58" s="421">
        <v>3.0047265361242403</v>
      </c>
      <c r="I58" s="421">
        <v>42.74139095205942</v>
      </c>
      <c r="K58" s="480">
        <v>0</v>
      </c>
      <c r="L58" s="480">
        <v>10</v>
      </c>
      <c r="M58" s="147"/>
      <c r="N58" s="421">
        <v>0</v>
      </c>
      <c r="P58">
        <f>'[2]Tablep'!A47</f>
        <v>467</v>
      </c>
      <c r="Q58">
        <f>'[2]Tablep'!B47</f>
        <v>272</v>
      </c>
      <c r="R58">
        <f>'[2]Tablep'!C47</f>
        <v>0</v>
      </c>
      <c r="S58">
        <f>'[2]Tablep'!D47</f>
        <v>4985</v>
      </c>
      <c r="T58">
        <f>'[2]Tablep'!E47</f>
        <v>0</v>
      </c>
      <c r="U58">
        <f>'[2]Tablep'!F47</f>
        <v>61</v>
      </c>
      <c r="V58">
        <f>'[2]Tablep'!G47</f>
        <v>0</v>
      </c>
      <c r="W58">
        <f t="shared" si="3"/>
        <v>272</v>
      </c>
      <c r="X58">
        <f t="shared" si="4"/>
        <v>4985</v>
      </c>
      <c r="Y58">
        <f t="shared" si="5"/>
        <v>61</v>
      </c>
    </row>
    <row r="59" spans="1:25" ht="12">
      <c r="A59" s="9"/>
      <c r="B59" s="11" t="s">
        <v>366</v>
      </c>
      <c r="C59" s="480">
        <v>0</v>
      </c>
      <c r="D59" s="480">
        <v>50</v>
      </c>
      <c r="E59" s="480">
        <v>20</v>
      </c>
      <c r="F59" s="480">
        <v>70</v>
      </c>
      <c r="H59" s="421">
        <v>0</v>
      </c>
      <c r="I59" s="421">
        <v>32.432432432432435</v>
      </c>
      <c r="K59" s="480">
        <v>0</v>
      </c>
      <c r="L59" s="480">
        <v>10</v>
      </c>
      <c r="M59" s="147"/>
      <c r="N59" s="421">
        <v>0</v>
      </c>
      <c r="P59">
        <f>'[2]Tablep'!A48</f>
        <v>469</v>
      </c>
      <c r="Q59">
        <f>'[2]Tablep'!B48</f>
        <v>3</v>
      </c>
      <c r="R59">
        <f>'[2]Tablep'!C48</f>
        <v>0</v>
      </c>
      <c r="S59">
        <f>'[2]Tablep'!D48</f>
        <v>52</v>
      </c>
      <c r="T59">
        <f>'[2]Tablep'!E48</f>
        <v>0</v>
      </c>
      <c r="U59">
        <f>'[2]Tablep'!F48</f>
        <v>4</v>
      </c>
      <c r="V59">
        <f>'[2]Tablep'!G48</f>
        <v>0</v>
      </c>
      <c r="W59">
        <f t="shared" si="3"/>
        <v>3</v>
      </c>
      <c r="X59">
        <f t="shared" si="4"/>
        <v>52</v>
      </c>
      <c r="Y59">
        <f t="shared" si="5"/>
        <v>4</v>
      </c>
    </row>
    <row r="60" spans="1:25" ht="12">
      <c r="A60" s="9"/>
      <c r="B60" s="11" t="s">
        <v>367</v>
      </c>
      <c r="C60" s="480" t="s">
        <v>92</v>
      </c>
      <c r="D60" s="480">
        <v>50</v>
      </c>
      <c r="E60" s="480">
        <v>10</v>
      </c>
      <c r="F60" s="480">
        <v>60</v>
      </c>
      <c r="H60" s="390" t="s">
        <v>92</v>
      </c>
      <c r="I60" s="421">
        <v>17.24137931034483</v>
      </c>
      <c r="K60" s="480">
        <v>0</v>
      </c>
      <c r="L60" s="480" t="s">
        <v>92</v>
      </c>
      <c r="M60" s="147"/>
      <c r="N60" s="421">
        <v>0</v>
      </c>
      <c r="P60">
        <f>'[2]Tablep'!A49</f>
        <v>470</v>
      </c>
      <c r="Q60">
        <f>'[2]Tablep'!B49</f>
        <v>131</v>
      </c>
      <c r="R60">
        <f>'[2]Tablep'!C49</f>
        <v>0</v>
      </c>
      <c r="S60">
        <f>'[2]Tablep'!D49</f>
        <v>1902</v>
      </c>
      <c r="T60">
        <f>'[2]Tablep'!E49</f>
        <v>0</v>
      </c>
      <c r="U60">
        <f>'[2]Tablep'!F49</f>
        <v>1295</v>
      </c>
      <c r="V60">
        <f>'[2]Tablep'!G49</f>
        <v>0</v>
      </c>
      <c r="W60">
        <f t="shared" si="3"/>
        <v>131</v>
      </c>
      <c r="X60">
        <f t="shared" si="4"/>
        <v>1902</v>
      </c>
      <c r="Y60">
        <f t="shared" si="5"/>
        <v>1295</v>
      </c>
    </row>
    <row r="61" spans="1:25" ht="12">
      <c r="A61" s="9"/>
      <c r="B61" s="11"/>
      <c r="C61" s="482"/>
      <c r="D61" s="482"/>
      <c r="E61" s="482"/>
      <c r="F61" s="482"/>
      <c r="H61" s="147"/>
      <c r="I61" s="147"/>
      <c r="K61" s="482"/>
      <c r="L61" s="482"/>
      <c r="M61" s="147"/>
      <c r="N61" s="147"/>
      <c r="P61">
        <f>'[2]Tablep'!A50</f>
        <v>471</v>
      </c>
      <c r="Q61">
        <f>'[2]Tablep'!B50</f>
        <v>10</v>
      </c>
      <c r="R61">
        <f>'[2]Tablep'!C50</f>
        <v>0</v>
      </c>
      <c r="S61">
        <f>'[2]Tablep'!D50</f>
        <v>171</v>
      </c>
      <c r="T61">
        <f>'[2]Tablep'!E50</f>
        <v>0</v>
      </c>
      <c r="U61">
        <f>'[2]Tablep'!F50</f>
        <v>0</v>
      </c>
      <c r="V61">
        <f>'[2]Tablep'!G50</f>
        <v>0</v>
      </c>
      <c r="W61">
        <f t="shared" si="3"/>
        <v>10</v>
      </c>
      <c r="X61">
        <f t="shared" si="4"/>
        <v>171</v>
      </c>
      <c r="Y61">
        <f t="shared" si="5"/>
        <v>0</v>
      </c>
    </row>
    <row r="62" spans="1:25" ht="12">
      <c r="A62" s="9"/>
      <c r="B62" s="10" t="s">
        <v>368</v>
      </c>
      <c r="C62" s="482"/>
      <c r="D62" s="482"/>
      <c r="E62" s="482"/>
      <c r="F62" s="482"/>
      <c r="H62" s="147"/>
      <c r="I62" s="147"/>
      <c r="K62" s="482"/>
      <c r="L62" s="482"/>
      <c r="M62" s="147"/>
      <c r="N62" s="147"/>
      <c r="P62">
        <f>'[2]Tablep'!A51</f>
        <v>472</v>
      </c>
      <c r="Q62">
        <f>'[2]Tablep'!B51</f>
        <v>84</v>
      </c>
      <c r="R62">
        <f>'[2]Tablep'!C51</f>
        <v>0</v>
      </c>
      <c r="S62">
        <f>'[2]Tablep'!D51</f>
        <v>1928</v>
      </c>
      <c r="T62">
        <f>'[2]Tablep'!E51</f>
        <v>0</v>
      </c>
      <c r="U62">
        <f>'[2]Tablep'!F51</f>
        <v>190</v>
      </c>
      <c r="V62">
        <f>'[2]Tablep'!G51</f>
        <v>0</v>
      </c>
      <c r="W62">
        <f t="shared" si="3"/>
        <v>84</v>
      </c>
      <c r="X62">
        <f t="shared" si="4"/>
        <v>1928</v>
      </c>
      <c r="Y62">
        <f t="shared" si="5"/>
        <v>190</v>
      </c>
    </row>
    <row r="63" spans="1:25" ht="12">
      <c r="A63" s="9"/>
      <c r="B63" s="11" t="s">
        <v>197</v>
      </c>
      <c r="C63" s="480">
        <v>20</v>
      </c>
      <c r="D63" s="480">
        <v>500</v>
      </c>
      <c r="E63" s="480">
        <v>40</v>
      </c>
      <c r="F63" s="480">
        <v>550</v>
      </c>
      <c r="H63" s="421">
        <v>2.8933092224231465</v>
      </c>
      <c r="I63" s="421">
        <v>6.871609403254973</v>
      </c>
      <c r="K63" s="480">
        <v>0</v>
      </c>
      <c r="L63" s="480">
        <v>30</v>
      </c>
      <c r="M63" s="147"/>
      <c r="N63" s="421">
        <v>0</v>
      </c>
      <c r="P63">
        <f>'[2]Tablep'!A52</f>
        <v>474</v>
      </c>
      <c r="Q63">
        <f>'[2]Tablep'!B52</f>
        <v>0</v>
      </c>
      <c r="R63">
        <f>'[2]Tablep'!C52</f>
        <v>0</v>
      </c>
      <c r="S63">
        <f>'[2]Tablep'!D52</f>
        <v>14</v>
      </c>
      <c r="T63">
        <f>'[2]Tablep'!E52</f>
        <v>0</v>
      </c>
      <c r="U63">
        <f>'[2]Tablep'!F52</f>
        <v>27</v>
      </c>
      <c r="V63">
        <f>'[2]Tablep'!G52</f>
        <v>0</v>
      </c>
      <c r="W63">
        <f t="shared" si="3"/>
        <v>0</v>
      </c>
      <c r="X63">
        <f t="shared" si="4"/>
        <v>14</v>
      </c>
      <c r="Y63">
        <f t="shared" si="5"/>
        <v>27</v>
      </c>
    </row>
    <row r="64" spans="1:25" ht="12">
      <c r="A64" s="9"/>
      <c r="B64" s="11" t="s">
        <v>369</v>
      </c>
      <c r="C64" s="480" t="s">
        <v>92</v>
      </c>
      <c r="D64" s="480">
        <v>80</v>
      </c>
      <c r="E64" s="480">
        <v>0</v>
      </c>
      <c r="F64" s="480">
        <v>90</v>
      </c>
      <c r="H64" s="390" t="s">
        <v>92</v>
      </c>
      <c r="I64" s="421">
        <v>0</v>
      </c>
      <c r="K64" s="480">
        <v>0</v>
      </c>
      <c r="L64" s="480" t="s">
        <v>92</v>
      </c>
      <c r="M64" s="147"/>
      <c r="N64" s="421">
        <v>0</v>
      </c>
      <c r="P64">
        <f>'[2]Tablep'!A53</f>
        <v>476</v>
      </c>
      <c r="Q64">
        <f>'[2]Tablep'!B53</f>
        <v>10</v>
      </c>
      <c r="R64">
        <f>'[2]Tablep'!C53</f>
        <v>0</v>
      </c>
      <c r="S64">
        <f>'[2]Tablep'!D53</f>
        <v>290</v>
      </c>
      <c r="T64">
        <f>'[2]Tablep'!E53</f>
        <v>0</v>
      </c>
      <c r="U64">
        <f>'[2]Tablep'!F53</f>
        <v>137</v>
      </c>
      <c r="V64">
        <f>'[2]Tablep'!G53</f>
        <v>0</v>
      </c>
      <c r="W64">
        <f t="shared" si="3"/>
        <v>10</v>
      </c>
      <c r="X64">
        <f t="shared" si="4"/>
        <v>290</v>
      </c>
      <c r="Y64">
        <f t="shared" si="5"/>
        <v>137</v>
      </c>
    </row>
    <row r="65" spans="1:25" ht="12">
      <c r="A65" s="9"/>
      <c r="B65" s="11"/>
      <c r="C65" s="482"/>
      <c r="D65" s="482"/>
      <c r="E65" s="482"/>
      <c r="F65" s="482"/>
      <c r="H65" s="147"/>
      <c r="I65" s="147"/>
      <c r="K65" s="482"/>
      <c r="L65" s="482"/>
      <c r="M65" s="147"/>
      <c r="N65" s="147"/>
      <c r="P65">
        <f>'[2]Tablep'!A54</f>
        <v>477</v>
      </c>
      <c r="Q65">
        <f>'[2]Tablep'!B54</f>
        <v>1</v>
      </c>
      <c r="R65">
        <f>'[2]Tablep'!C54</f>
        <v>0</v>
      </c>
      <c r="S65">
        <f>'[2]Tablep'!D54</f>
        <v>40</v>
      </c>
      <c r="T65">
        <f>'[2]Tablep'!E54</f>
        <v>0</v>
      </c>
      <c r="U65">
        <f>'[2]Tablep'!F54</f>
        <v>67</v>
      </c>
      <c r="V65">
        <f>'[2]Tablep'!G54</f>
        <v>0</v>
      </c>
      <c r="W65">
        <f t="shared" si="3"/>
        <v>1</v>
      </c>
      <c r="X65">
        <f t="shared" si="4"/>
        <v>40</v>
      </c>
      <c r="Y65">
        <f t="shared" si="5"/>
        <v>67</v>
      </c>
    </row>
    <row r="66" spans="1:25" ht="12">
      <c r="A66" s="9"/>
      <c r="B66" s="10" t="s">
        <v>370</v>
      </c>
      <c r="C66" s="482"/>
      <c r="D66" s="482"/>
      <c r="E66" s="482"/>
      <c r="F66" s="482"/>
      <c r="H66" s="147"/>
      <c r="I66" s="147"/>
      <c r="K66" s="482"/>
      <c r="L66" s="482"/>
      <c r="M66" s="147"/>
      <c r="N66" s="147"/>
      <c r="P66">
        <f>'[2]Tablep'!A55</f>
        <v>478</v>
      </c>
      <c r="Q66">
        <f>'[2]Tablep'!B55</f>
        <v>0</v>
      </c>
      <c r="R66">
        <f>'[2]Tablep'!C55</f>
        <v>0</v>
      </c>
      <c r="S66">
        <f>'[2]Tablep'!D55</f>
        <v>5</v>
      </c>
      <c r="T66">
        <f>'[2]Tablep'!E55</f>
        <v>0</v>
      </c>
      <c r="U66">
        <f>'[2]Tablep'!F55</f>
        <v>39</v>
      </c>
      <c r="V66">
        <f>'[2]Tablep'!G55</f>
        <v>0</v>
      </c>
      <c r="W66">
        <f t="shared" si="3"/>
        <v>0</v>
      </c>
      <c r="X66">
        <f t="shared" si="4"/>
        <v>5</v>
      </c>
      <c r="Y66">
        <f t="shared" si="5"/>
        <v>39</v>
      </c>
    </row>
    <row r="67" spans="1:25" ht="12">
      <c r="A67" s="9"/>
      <c r="B67" s="11" t="s">
        <v>371</v>
      </c>
      <c r="C67" s="480">
        <v>2970</v>
      </c>
      <c r="D67" s="480">
        <v>49590</v>
      </c>
      <c r="E67" s="480">
        <v>21480</v>
      </c>
      <c r="F67" s="480">
        <v>74040</v>
      </c>
      <c r="H67" s="421">
        <v>4.007563990004727</v>
      </c>
      <c r="I67" s="421">
        <v>29.014655230634162</v>
      </c>
      <c r="K67" s="480">
        <v>10</v>
      </c>
      <c r="L67" s="480">
        <v>210</v>
      </c>
      <c r="M67" s="147"/>
      <c r="N67" s="421">
        <v>2.3474178403755865</v>
      </c>
      <c r="P67">
        <f>'[2]Tablep'!A56</f>
        <v>479</v>
      </c>
      <c r="Q67">
        <f>'[2]Tablep'!B56</f>
        <v>9</v>
      </c>
      <c r="R67">
        <f>'[2]Tablep'!C56</f>
        <v>0</v>
      </c>
      <c r="S67">
        <f>'[2]Tablep'!D56</f>
        <v>524</v>
      </c>
      <c r="T67">
        <f>'[2]Tablep'!E56</f>
        <v>0</v>
      </c>
      <c r="U67">
        <f>'[2]Tablep'!F56</f>
        <v>271</v>
      </c>
      <c r="V67">
        <f>'[2]Tablep'!G56</f>
        <v>0</v>
      </c>
      <c r="W67">
        <f t="shared" si="3"/>
        <v>9</v>
      </c>
      <c r="X67">
        <f t="shared" si="4"/>
        <v>524</v>
      </c>
      <c r="Y67">
        <f t="shared" si="5"/>
        <v>271</v>
      </c>
    </row>
    <row r="68" spans="1:25" ht="12">
      <c r="A68" s="9"/>
      <c r="B68" s="11" t="s">
        <v>164</v>
      </c>
      <c r="C68" s="480">
        <v>0</v>
      </c>
      <c r="D68" s="480">
        <v>0</v>
      </c>
      <c r="E68" s="480">
        <v>2370</v>
      </c>
      <c r="F68" s="480">
        <v>2370</v>
      </c>
      <c r="H68" s="421">
        <v>0</v>
      </c>
      <c r="I68" s="421">
        <v>100</v>
      </c>
      <c r="K68" s="480">
        <v>0</v>
      </c>
      <c r="L68" s="480">
        <v>0</v>
      </c>
      <c r="M68" s="147"/>
      <c r="N68" s="421">
        <v>0</v>
      </c>
      <c r="P68">
        <f>'[2]Tablep'!A57</f>
        <v>480</v>
      </c>
      <c r="Q68">
        <f>'[2]Tablep'!B57</f>
        <v>0</v>
      </c>
      <c r="R68">
        <f>'[2]Tablep'!C57</f>
        <v>0</v>
      </c>
      <c r="S68">
        <f>'[2]Tablep'!D57</f>
        <v>14</v>
      </c>
      <c r="T68">
        <f>'[2]Tablep'!E57</f>
        <v>0</v>
      </c>
      <c r="U68">
        <f>'[2]Tablep'!F57</f>
        <v>17</v>
      </c>
      <c r="V68">
        <f>'[2]Tablep'!G57</f>
        <v>0</v>
      </c>
      <c r="W68">
        <f t="shared" si="3"/>
        <v>0</v>
      </c>
      <c r="X68">
        <f t="shared" si="4"/>
        <v>14</v>
      </c>
      <c r="Y68">
        <f t="shared" si="5"/>
        <v>17</v>
      </c>
    </row>
    <row r="69" spans="1:25" ht="12">
      <c r="A69" s="9"/>
      <c r="B69" s="11" t="s">
        <v>372</v>
      </c>
      <c r="C69" s="480">
        <v>90</v>
      </c>
      <c r="D69" s="480">
        <v>1170</v>
      </c>
      <c r="E69" s="480">
        <v>880</v>
      </c>
      <c r="F69" s="480">
        <v>2150</v>
      </c>
      <c r="H69" s="421">
        <v>4.376163873370578</v>
      </c>
      <c r="I69" s="421">
        <v>41.154562383612664</v>
      </c>
      <c r="K69" s="480">
        <v>0</v>
      </c>
      <c r="L69" s="480">
        <v>0</v>
      </c>
      <c r="M69" s="147"/>
      <c r="N69" s="421">
        <v>0</v>
      </c>
      <c r="P69">
        <f>'[2]Tablep'!A58</f>
        <v>481</v>
      </c>
      <c r="Q69">
        <f>'[2]Tablep'!B58</f>
        <v>5</v>
      </c>
      <c r="R69">
        <f>'[2]Tablep'!C58</f>
        <v>0</v>
      </c>
      <c r="S69">
        <f>'[2]Tablep'!D58</f>
        <v>152</v>
      </c>
      <c r="T69">
        <f>'[2]Tablep'!E58</f>
        <v>0</v>
      </c>
      <c r="U69">
        <f>'[2]Tablep'!F58</f>
        <v>0</v>
      </c>
      <c r="V69">
        <f>'[2]Tablep'!G58</f>
        <v>0</v>
      </c>
      <c r="W69">
        <f t="shared" si="3"/>
        <v>5</v>
      </c>
      <c r="X69">
        <f t="shared" si="4"/>
        <v>152</v>
      </c>
      <c r="Y69">
        <f t="shared" si="5"/>
        <v>0</v>
      </c>
    </row>
    <row r="70" spans="1:25" ht="12">
      <c r="A70" s="9"/>
      <c r="B70" s="11" t="s">
        <v>373</v>
      </c>
      <c r="C70" s="480">
        <v>90</v>
      </c>
      <c r="D70" s="480">
        <v>1270</v>
      </c>
      <c r="E70" s="480">
        <v>1130</v>
      </c>
      <c r="F70" s="480">
        <v>2500</v>
      </c>
      <c r="H70" s="421">
        <v>3.766025641025641</v>
      </c>
      <c r="I70" s="421">
        <v>45.2724358974359</v>
      </c>
      <c r="K70" s="480">
        <v>0</v>
      </c>
      <c r="L70" s="480">
        <v>0</v>
      </c>
      <c r="M70" s="147"/>
      <c r="N70" s="421">
        <v>0</v>
      </c>
      <c r="P70">
        <f>'[2]Tablep'!A59</f>
        <v>482</v>
      </c>
      <c r="Q70">
        <f>'[2]Tablep'!B59</f>
        <v>10</v>
      </c>
      <c r="R70">
        <f>'[2]Tablep'!C59</f>
        <v>0</v>
      </c>
      <c r="S70">
        <f>'[2]Tablep'!D59</f>
        <v>193</v>
      </c>
      <c r="T70">
        <f>'[2]Tablep'!E59</f>
        <v>0</v>
      </c>
      <c r="U70">
        <f>'[2]Tablep'!F59</f>
        <v>177</v>
      </c>
      <c r="V70">
        <f>'[2]Tablep'!G59</f>
        <v>0</v>
      </c>
      <c r="W70">
        <f t="shared" si="3"/>
        <v>10</v>
      </c>
      <c r="X70">
        <f t="shared" si="4"/>
        <v>193</v>
      </c>
      <c r="Y70">
        <f t="shared" si="5"/>
        <v>177</v>
      </c>
    </row>
    <row r="71" spans="1:25" ht="12">
      <c r="A71" s="9"/>
      <c r="B71" s="11" t="s">
        <v>374</v>
      </c>
      <c r="C71" s="480">
        <v>60</v>
      </c>
      <c r="D71" s="480">
        <v>3330</v>
      </c>
      <c r="E71" s="480" t="s">
        <v>92</v>
      </c>
      <c r="F71" s="480">
        <v>3390</v>
      </c>
      <c r="H71" s="421">
        <v>1.7409265269991148</v>
      </c>
      <c r="I71" s="390" t="s">
        <v>92</v>
      </c>
      <c r="K71" s="480">
        <v>0</v>
      </c>
      <c r="L71" s="480">
        <v>0</v>
      </c>
      <c r="M71" s="147"/>
      <c r="N71" s="421">
        <v>0</v>
      </c>
      <c r="P71">
        <f>'[2]Tablep'!A60</f>
        <v>483</v>
      </c>
      <c r="Q71">
        <f>'[2]Tablep'!B60</f>
        <v>0</v>
      </c>
      <c r="R71">
        <f>'[2]Tablep'!C60</f>
        <v>0</v>
      </c>
      <c r="S71">
        <f>'[2]Tablep'!D60</f>
        <v>28</v>
      </c>
      <c r="T71">
        <f>'[2]Tablep'!E60</f>
        <v>0</v>
      </c>
      <c r="U71">
        <f>'[2]Tablep'!F60</f>
        <v>4</v>
      </c>
      <c r="V71">
        <f>'[2]Tablep'!G60</f>
        <v>0</v>
      </c>
      <c r="W71">
        <f t="shared" si="3"/>
        <v>0</v>
      </c>
      <c r="X71">
        <f t="shared" si="4"/>
        <v>28</v>
      </c>
      <c r="Y71">
        <f t="shared" si="5"/>
        <v>4</v>
      </c>
    </row>
    <row r="72" spans="1:25" ht="12">
      <c r="A72" s="9"/>
      <c r="B72" s="11" t="s">
        <v>375</v>
      </c>
      <c r="C72" s="480">
        <v>60</v>
      </c>
      <c r="D72" s="480">
        <v>1500</v>
      </c>
      <c r="E72" s="480">
        <v>140</v>
      </c>
      <c r="F72" s="480">
        <v>1700</v>
      </c>
      <c r="H72" s="421">
        <v>3.2448377581120944</v>
      </c>
      <c r="I72" s="421">
        <v>8.023598820058996</v>
      </c>
      <c r="K72" s="480">
        <v>0</v>
      </c>
      <c r="L72" s="480">
        <v>0</v>
      </c>
      <c r="M72" s="147"/>
      <c r="N72" s="421">
        <v>0</v>
      </c>
      <c r="P72">
        <f>'[2]Tablep'!A61</f>
        <v>484</v>
      </c>
      <c r="Q72">
        <f>'[2]Tablep'!B61</f>
        <v>2</v>
      </c>
      <c r="R72">
        <f>'[2]Tablep'!C61</f>
        <v>0</v>
      </c>
      <c r="S72">
        <f>'[2]Tablep'!D61</f>
        <v>48</v>
      </c>
      <c r="T72">
        <f>'[2]Tablep'!E61</f>
        <v>0</v>
      </c>
      <c r="U72">
        <f>'[2]Tablep'!F61</f>
        <v>24</v>
      </c>
      <c r="V72">
        <f>'[2]Tablep'!G61</f>
        <v>0</v>
      </c>
      <c r="W72">
        <f t="shared" si="3"/>
        <v>2</v>
      </c>
      <c r="X72">
        <f t="shared" si="4"/>
        <v>48</v>
      </c>
      <c r="Y72">
        <f t="shared" si="5"/>
        <v>24</v>
      </c>
    </row>
    <row r="73" spans="1:25" ht="12">
      <c r="A73" s="9"/>
      <c r="B73" s="11" t="s">
        <v>376</v>
      </c>
      <c r="C73" s="480">
        <v>0</v>
      </c>
      <c r="D73" s="480">
        <v>0</v>
      </c>
      <c r="E73" s="480">
        <v>970</v>
      </c>
      <c r="F73" s="480">
        <v>970</v>
      </c>
      <c r="H73" s="421">
        <v>0</v>
      </c>
      <c r="I73" s="421">
        <v>100</v>
      </c>
      <c r="K73" s="480">
        <v>0</v>
      </c>
      <c r="L73" s="480">
        <v>0</v>
      </c>
      <c r="M73" s="147"/>
      <c r="N73" s="421">
        <v>0</v>
      </c>
      <c r="P73">
        <f>'[2]Tablep'!A62</f>
        <v>485</v>
      </c>
      <c r="Q73">
        <f>'[2]Tablep'!B62</f>
        <v>92</v>
      </c>
      <c r="R73">
        <f>'[2]Tablep'!C62</f>
        <v>0</v>
      </c>
      <c r="S73">
        <f>'[2]Tablep'!D62</f>
        <v>1298</v>
      </c>
      <c r="T73">
        <f>'[2]Tablep'!E62</f>
        <v>0</v>
      </c>
      <c r="U73">
        <f>'[2]Tablep'!F62</f>
        <v>7</v>
      </c>
      <c r="V73">
        <f>'[2]Tablep'!G62</f>
        <v>0</v>
      </c>
      <c r="W73">
        <f t="shared" si="3"/>
        <v>92</v>
      </c>
      <c r="X73">
        <f t="shared" si="4"/>
        <v>1298</v>
      </c>
      <c r="Y73">
        <f t="shared" si="5"/>
        <v>7</v>
      </c>
    </row>
    <row r="74" spans="1:25" ht="12">
      <c r="A74" s="9"/>
      <c r="B74" s="4"/>
      <c r="C74" s="482"/>
      <c r="D74" s="482"/>
      <c r="E74" s="482"/>
      <c r="F74" s="482"/>
      <c r="H74" s="147"/>
      <c r="I74" s="147"/>
      <c r="K74" s="482"/>
      <c r="L74" s="482"/>
      <c r="M74" s="147"/>
      <c r="N74" s="147"/>
      <c r="P74">
        <f>'[2]Tablep'!A63</f>
        <v>487</v>
      </c>
      <c r="Q74">
        <f>'[2]Tablep'!B63</f>
        <v>4</v>
      </c>
      <c r="R74">
        <f>'[2]Tablep'!C63</f>
        <v>0</v>
      </c>
      <c r="S74">
        <f>'[2]Tablep'!D63</f>
        <v>163</v>
      </c>
      <c r="T74">
        <f>'[2]Tablep'!E63</f>
        <v>0</v>
      </c>
      <c r="U74">
        <f>'[2]Tablep'!F63</f>
        <v>121</v>
      </c>
      <c r="V74">
        <f>'[2]Tablep'!G63</f>
        <v>0</v>
      </c>
      <c r="W74">
        <f t="shared" si="3"/>
        <v>4</v>
      </c>
      <c r="X74">
        <f t="shared" si="4"/>
        <v>163</v>
      </c>
      <c r="Y74">
        <f t="shared" si="5"/>
        <v>121</v>
      </c>
    </row>
    <row r="75" spans="1:25" ht="12">
      <c r="A75" s="9"/>
      <c r="B75" s="10" t="s">
        <v>377</v>
      </c>
      <c r="C75" s="482"/>
      <c r="D75" s="482"/>
      <c r="E75" s="482"/>
      <c r="F75" s="482"/>
      <c r="H75" s="147"/>
      <c r="I75" s="147"/>
      <c r="K75" s="482"/>
      <c r="L75" s="482"/>
      <c r="M75" s="147"/>
      <c r="N75" s="147"/>
      <c r="P75">
        <f>'[2]Tablep'!A64</f>
        <v>488</v>
      </c>
      <c r="Q75">
        <f>'[2]Tablep'!B64</f>
        <v>5</v>
      </c>
      <c r="R75">
        <f>'[2]Tablep'!C64</f>
        <v>0</v>
      </c>
      <c r="S75">
        <f>'[2]Tablep'!D64</f>
        <v>149</v>
      </c>
      <c r="T75">
        <f>'[2]Tablep'!E64</f>
        <v>0</v>
      </c>
      <c r="U75">
        <f>'[2]Tablep'!F64</f>
        <v>2</v>
      </c>
      <c r="V75">
        <f>'[2]Tablep'!G64</f>
        <v>0</v>
      </c>
      <c r="W75">
        <f t="shared" si="3"/>
        <v>5</v>
      </c>
      <c r="X75">
        <f t="shared" si="4"/>
        <v>149</v>
      </c>
      <c r="Y75">
        <f t="shared" si="5"/>
        <v>2</v>
      </c>
    </row>
    <row r="76" spans="1:25" ht="12">
      <c r="A76" s="9"/>
      <c r="B76" s="11" t="s">
        <v>198</v>
      </c>
      <c r="C76" s="480">
        <v>240</v>
      </c>
      <c r="D76" s="480">
        <v>3460</v>
      </c>
      <c r="E76" s="480">
        <v>550</v>
      </c>
      <c r="F76" s="480">
        <v>4250</v>
      </c>
      <c r="H76" s="421">
        <v>5.623529411764705</v>
      </c>
      <c r="I76" s="421">
        <v>13.011764705882353</v>
      </c>
      <c r="K76" s="480" t="s">
        <v>92</v>
      </c>
      <c r="L76" s="480">
        <v>160</v>
      </c>
      <c r="M76" s="147"/>
      <c r="N76" s="390" t="s">
        <v>92</v>
      </c>
      <c r="P76">
        <f>'[2]Tablep'!A65</f>
        <v>489</v>
      </c>
      <c r="Q76">
        <f>'[2]Tablep'!B65</f>
        <v>4</v>
      </c>
      <c r="R76">
        <f>'[2]Tablep'!C65</f>
        <v>0</v>
      </c>
      <c r="S76">
        <f>'[2]Tablep'!D65</f>
        <v>22</v>
      </c>
      <c r="T76">
        <f>'[2]Tablep'!E65</f>
        <v>0</v>
      </c>
      <c r="U76">
        <f>'[2]Tablep'!F65</f>
        <v>48</v>
      </c>
      <c r="V76">
        <f>'[2]Tablep'!G65</f>
        <v>0</v>
      </c>
      <c r="W76">
        <f t="shared" si="3"/>
        <v>4</v>
      </c>
      <c r="X76">
        <f t="shared" si="4"/>
        <v>22</v>
      </c>
      <c r="Y76">
        <f t="shared" si="5"/>
        <v>48</v>
      </c>
    </row>
    <row r="77" spans="1:25" ht="12">
      <c r="A77" s="9"/>
      <c r="B77" s="11"/>
      <c r="C77" s="482"/>
      <c r="D77" s="482"/>
      <c r="E77" s="482"/>
      <c r="F77" s="482"/>
      <c r="H77" s="147"/>
      <c r="I77" s="147"/>
      <c r="K77" s="482"/>
      <c r="L77" s="482"/>
      <c r="M77" s="147"/>
      <c r="N77" s="147"/>
      <c r="P77">
        <f>'[2]Tablep'!A66</f>
        <v>490</v>
      </c>
      <c r="Q77">
        <f>'[2]Tablep'!B66</f>
        <v>4</v>
      </c>
      <c r="R77">
        <f>'[2]Tablep'!C66</f>
        <v>0</v>
      </c>
      <c r="S77">
        <f>'[2]Tablep'!D66</f>
        <v>112</v>
      </c>
      <c r="T77">
        <f>'[2]Tablep'!E66</f>
        <v>0</v>
      </c>
      <c r="U77">
        <f>'[2]Tablep'!F66</f>
        <v>107</v>
      </c>
      <c r="V77">
        <f>'[2]Tablep'!G66</f>
        <v>0</v>
      </c>
      <c r="W77">
        <f aca="true" t="shared" si="6" ref="W77:W108">Q77+R77</f>
        <v>4</v>
      </c>
      <c r="X77">
        <f aca="true" t="shared" si="7" ref="X77:X108">S77+T77</f>
        <v>112</v>
      </c>
      <c r="Y77">
        <f aca="true" t="shared" si="8" ref="Y77:Y108">U77+V77</f>
        <v>107</v>
      </c>
    </row>
    <row r="78" spans="1:25" ht="12">
      <c r="A78" s="9"/>
      <c r="B78" s="10" t="s">
        <v>287</v>
      </c>
      <c r="C78" s="482"/>
      <c r="D78" s="482"/>
      <c r="E78" s="482"/>
      <c r="F78" s="482"/>
      <c r="H78" s="147"/>
      <c r="I78" s="147"/>
      <c r="K78" s="482"/>
      <c r="L78" s="482"/>
      <c r="M78" s="147"/>
      <c r="N78" s="147"/>
      <c r="P78">
        <f>'[2]Tablep'!A67</f>
        <v>491</v>
      </c>
      <c r="Q78">
        <f>'[2]Tablep'!B67</f>
        <v>89</v>
      </c>
      <c r="R78">
        <f>'[2]Tablep'!C67</f>
        <v>0</v>
      </c>
      <c r="S78">
        <f>'[2]Tablep'!D67</f>
        <v>1607</v>
      </c>
      <c r="T78">
        <f>'[2]Tablep'!E67</f>
        <v>0</v>
      </c>
      <c r="U78">
        <f>'[2]Tablep'!F67</f>
        <v>1266</v>
      </c>
      <c r="V78">
        <f>'[2]Tablep'!G67</f>
        <v>0</v>
      </c>
      <c r="W78">
        <f t="shared" si="6"/>
        <v>89</v>
      </c>
      <c r="X78">
        <f t="shared" si="7"/>
        <v>1607</v>
      </c>
      <c r="Y78">
        <f t="shared" si="8"/>
        <v>1266</v>
      </c>
    </row>
    <row r="79" spans="1:25" ht="12">
      <c r="A79" s="9"/>
      <c r="B79" s="12" t="s">
        <v>287</v>
      </c>
      <c r="C79" s="480">
        <v>100</v>
      </c>
      <c r="D79" s="480">
        <v>240</v>
      </c>
      <c r="E79" s="480">
        <v>1890</v>
      </c>
      <c r="F79" s="480">
        <v>2230</v>
      </c>
      <c r="H79" s="421">
        <v>4.265828468792097</v>
      </c>
      <c r="I79" s="421">
        <v>85.04714863044455</v>
      </c>
      <c r="K79" s="480" t="s">
        <v>92</v>
      </c>
      <c r="L79" s="480">
        <v>20</v>
      </c>
      <c r="M79" s="147"/>
      <c r="N79" s="390" t="s">
        <v>92</v>
      </c>
      <c r="P79">
        <f>'[2]Tablep'!A68</f>
        <v>501</v>
      </c>
      <c r="Q79">
        <f>'[2]Tablep'!B68</f>
        <v>47</v>
      </c>
      <c r="R79">
        <f>'[2]Tablep'!C68</f>
        <v>3</v>
      </c>
      <c r="S79">
        <f>'[2]Tablep'!D68</f>
        <v>2134</v>
      </c>
      <c r="T79">
        <f>'[2]Tablep'!E68</f>
        <v>84</v>
      </c>
      <c r="U79">
        <f>'[2]Tablep'!F68</f>
        <v>335</v>
      </c>
      <c r="V79">
        <f>'[2]Tablep'!G68</f>
        <v>30</v>
      </c>
      <c r="W79">
        <f t="shared" si="6"/>
        <v>50</v>
      </c>
      <c r="X79">
        <f t="shared" si="7"/>
        <v>2218</v>
      </c>
      <c r="Y79">
        <f t="shared" si="8"/>
        <v>365</v>
      </c>
    </row>
    <row r="80" spans="1:25" ht="12">
      <c r="A80" s="9"/>
      <c r="B80" s="4"/>
      <c r="C80" s="482"/>
      <c r="D80" s="482"/>
      <c r="E80" s="482"/>
      <c r="F80" s="482"/>
      <c r="H80" s="147"/>
      <c r="I80" s="147"/>
      <c r="K80" s="482"/>
      <c r="L80" s="482"/>
      <c r="M80" s="147"/>
      <c r="N80" s="147"/>
      <c r="P80">
        <f>'[2]Tablep'!A69</f>
        <v>502</v>
      </c>
      <c r="Q80">
        <f>'[2]Tablep'!B69</f>
        <v>35</v>
      </c>
      <c r="R80">
        <f>'[2]Tablep'!C69</f>
        <v>0</v>
      </c>
      <c r="S80">
        <f>'[2]Tablep'!D69</f>
        <v>1228</v>
      </c>
      <c r="T80">
        <f>'[2]Tablep'!E69</f>
        <v>0</v>
      </c>
      <c r="U80">
        <f>'[2]Tablep'!F69</f>
        <v>0</v>
      </c>
      <c r="V80">
        <f>'[2]Tablep'!G69</f>
        <v>0</v>
      </c>
      <c r="W80">
        <f t="shared" si="6"/>
        <v>35</v>
      </c>
      <c r="X80">
        <f t="shared" si="7"/>
        <v>1228</v>
      </c>
      <c r="Y80">
        <f t="shared" si="8"/>
        <v>0</v>
      </c>
    </row>
    <row r="81" spans="1:25" ht="12">
      <c r="A81" s="9"/>
      <c r="B81" s="10" t="s">
        <v>378</v>
      </c>
      <c r="C81" s="482"/>
      <c r="D81" s="482"/>
      <c r="E81" s="482"/>
      <c r="F81" s="482"/>
      <c r="H81" s="147"/>
      <c r="I81" s="147"/>
      <c r="K81" s="482"/>
      <c r="L81" s="482"/>
      <c r="M81" s="147"/>
      <c r="N81" s="147"/>
      <c r="P81">
        <f>'[2]Tablep'!A70</f>
        <v>504</v>
      </c>
      <c r="Q81">
        <f>'[2]Tablep'!B70</f>
        <v>1</v>
      </c>
      <c r="R81">
        <f>'[2]Tablep'!C70</f>
        <v>0</v>
      </c>
      <c r="S81">
        <f>'[2]Tablep'!D70</f>
        <v>51</v>
      </c>
      <c r="T81">
        <f>'[2]Tablep'!E70</f>
        <v>0</v>
      </c>
      <c r="U81">
        <f>'[2]Tablep'!F70</f>
        <v>0</v>
      </c>
      <c r="V81">
        <f>'[2]Tablep'!G70</f>
        <v>0</v>
      </c>
      <c r="W81">
        <f t="shared" si="6"/>
        <v>1</v>
      </c>
      <c r="X81">
        <f t="shared" si="7"/>
        <v>51</v>
      </c>
      <c r="Y81">
        <f t="shared" si="8"/>
        <v>0</v>
      </c>
    </row>
    <row r="82" spans="1:25" ht="12">
      <c r="A82" s="9"/>
      <c r="B82" s="11" t="s">
        <v>179</v>
      </c>
      <c r="C82" s="480">
        <v>270</v>
      </c>
      <c r="D82" s="480">
        <v>4990</v>
      </c>
      <c r="E82" s="480">
        <v>60</v>
      </c>
      <c r="F82" s="480">
        <v>5320</v>
      </c>
      <c r="H82" s="421">
        <v>5.114704776231666</v>
      </c>
      <c r="I82" s="421">
        <v>1.1470477623166604</v>
      </c>
      <c r="K82" s="480" t="s">
        <v>92</v>
      </c>
      <c r="L82" s="480">
        <v>160</v>
      </c>
      <c r="M82" s="147"/>
      <c r="N82" s="390" t="s">
        <v>92</v>
      </c>
      <c r="P82">
        <f>'[2]Tablep'!A71</f>
        <v>509</v>
      </c>
      <c r="Q82">
        <f>'[2]Tablep'!B71</f>
        <v>0</v>
      </c>
      <c r="R82">
        <f>'[2]Tablep'!C71</f>
        <v>0</v>
      </c>
      <c r="S82">
        <f>'[2]Tablep'!D71</f>
        <v>51</v>
      </c>
      <c r="T82">
        <f>'[2]Tablep'!E71</f>
        <v>0</v>
      </c>
      <c r="U82">
        <f>'[2]Tablep'!F71</f>
        <v>0</v>
      </c>
      <c r="V82">
        <f>'[2]Tablep'!G71</f>
        <v>0</v>
      </c>
      <c r="W82">
        <f t="shared" si="6"/>
        <v>0</v>
      </c>
      <c r="X82">
        <f t="shared" si="7"/>
        <v>51</v>
      </c>
      <c r="Y82">
        <f t="shared" si="8"/>
        <v>0</v>
      </c>
    </row>
    <row r="83" spans="1:25" ht="12">
      <c r="A83" s="9"/>
      <c r="B83" s="11" t="s">
        <v>379</v>
      </c>
      <c r="C83" s="480">
        <v>20</v>
      </c>
      <c r="D83" s="480">
        <v>520</v>
      </c>
      <c r="E83" s="480">
        <v>0</v>
      </c>
      <c r="F83" s="480">
        <v>550</v>
      </c>
      <c r="H83" s="421">
        <v>4.029304029304029</v>
      </c>
      <c r="I83" s="421">
        <v>0</v>
      </c>
      <c r="K83" s="480">
        <v>0</v>
      </c>
      <c r="L83" s="480" t="s">
        <v>92</v>
      </c>
      <c r="M83" s="147"/>
      <c r="N83" s="421">
        <v>0</v>
      </c>
      <c r="P83">
        <f>'[2]Tablep'!A72</f>
        <v>513</v>
      </c>
      <c r="Q83">
        <f>'[2]Tablep'!B72</f>
        <v>31</v>
      </c>
      <c r="R83">
        <f>'[2]Tablep'!C72</f>
        <v>0</v>
      </c>
      <c r="S83">
        <f>'[2]Tablep'!D72</f>
        <v>915</v>
      </c>
      <c r="T83">
        <f>'[2]Tablep'!E72</f>
        <v>0</v>
      </c>
      <c r="U83">
        <f>'[2]Tablep'!F72</f>
        <v>0</v>
      </c>
      <c r="V83">
        <f>'[2]Tablep'!G72</f>
        <v>0</v>
      </c>
      <c r="W83">
        <f t="shared" si="6"/>
        <v>31</v>
      </c>
      <c r="X83">
        <f t="shared" si="7"/>
        <v>915</v>
      </c>
      <c r="Y83">
        <f t="shared" si="8"/>
        <v>0</v>
      </c>
    </row>
    <row r="84" spans="1:25" ht="12">
      <c r="A84" s="9"/>
      <c r="B84" s="11" t="s">
        <v>380</v>
      </c>
      <c r="C84" s="480">
        <v>10</v>
      </c>
      <c r="D84" s="480">
        <v>580</v>
      </c>
      <c r="E84" s="480">
        <v>70</v>
      </c>
      <c r="F84" s="480">
        <v>660</v>
      </c>
      <c r="H84" s="421">
        <v>1.21580547112462</v>
      </c>
      <c r="I84" s="421">
        <v>11.094224924012158</v>
      </c>
      <c r="K84" s="480">
        <v>0</v>
      </c>
      <c r="L84" s="480" t="s">
        <v>92</v>
      </c>
      <c r="M84" s="147"/>
      <c r="N84" s="421">
        <v>0</v>
      </c>
      <c r="P84">
        <f>'[2]Tablep'!A73</f>
        <v>514</v>
      </c>
      <c r="Q84">
        <f>'[2]Tablep'!B73</f>
        <v>295</v>
      </c>
      <c r="R84">
        <f>'[2]Tablep'!C73</f>
        <v>0</v>
      </c>
      <c r="S84">
        <f>'[2]Tablep'!D73</f>
        <v>1861</v>
      </c>
      <c r="T84">
        <f>'[2]Tablep'!E73</f>
        <v>0</v>
      </c>
      <c r="U84">
        <f>'[2]Tablep'!F73</f>
        <v>0</v>
      </c>
      <c r="V84">
        <f>'[2]Tablep'!G73</f>
        <v>0</v>
      </c>
      <c r="W84">
        <f t="shared" si="6"/>
        <v>295</v>
      </c>
      <c r="X84">
        <f t="shared" si="7"/>
        <v>1861</v>
      </c>
      <c r="Y84">
        <f t="shared" si="8"/>
        <v>0</v>
      </c>
    </row>
    <row r="85" spans="1:25" ht="12">
      <c r="A85" s="9"/>
      <c r="B85" s="11" t="s">
        <v>381</v>
      </c>
      <c r="C85" s="480" t="s">
        <v>92</v>
      </c>
      <c r="D85" s="480">
        <v>20</v>
      </c>
      <c r="E85" s="480">
        <v>0</v>
      </c>
      <c r="F85" s="480">
        <v>20</v>
      </c>
      <c r="H85" s="390" t="s">
        <v>92</v>
      </c>
      <c r="I85" s="421">
        <v>0</v>
      </c>
      <c r="K85" s="480" t="s">
        <v>92</v>
      </c>
      <c r="L85" s="480" t="s">
        <v>92</v>
      </c>
      <c r="M85" s="147"/>
      <c r="N85" s="390" t="s">
        <v>92</v>
      </c>
      <c r="P85">
        <f>'[2]Tablep'!A74</f>
        <v>515</v>
      </c>
      <c r="Q85">
        <f>'[2]Tablep'!B74</f>
        <v>5</v>
      </c>
      <c r="R85">
        <f>'[2]Tablep'!C74</f>
        <v>0</v>
      </c>
      <c r="S85">
        <f>'[2]Tablep'!D74</f>
        <v>646</v>
      </c>
      <c r="T85">
        <f>'[2]Tablep'!E74</f>
        <v>0</v>
      </c>
      <c r="U85">
        <f>'[2]Tablep'!F74</f>
        <v>0</v>
      </c>
      <c r="V85">
        <f>'[2]Tablep'!G74</f>
        <v>0</v>
      </c>
      <c r="W85">
        <f t="shared" si="6"/>
        <v>5</v>
      </c>
      <c r="X85">
        <f t="shared" si="7"/>
        <v>646</v>
      </c>
      <c r="Y85">
        <f t="shared" si="8"/>
        <v>0</v>
      </c>
    </row>
    <row r="86" spans="1:25" ht="12">
      <c r="A86" s="9"/>
      <c r="B86" s="11" t="s">
        <v>382</v>
      </c>
      <c r="C86" s="480">
        <v>10</v>
      </c>
      <c r="D86" s="480">
        <v>150</v>
      </c>
      <c r="E86" s="480" t="s">
        <v>92</v>
      </c>
      <c r="F86" s="480">
        <v>160</v>
      </c>
      <c r="H86" s="421">
        <v>3.205128205128205</v>
      </c>
      <c r="I86" s="390" t="s">
        <v>92</v>
      </c>
      <c r="K86" s="480">
        <v>0</v>
      </c>
      <c r="L86" s="480" t="s">
        <v>92</v>
      </c>
      <c r="M86" s="147"/>
      <c r="N86" s="421">
        <v>0</v>
      </c>
      <c r="P86">
        <f>'[2]Tablep'!A75</f>
        <v>516</v>
      </c>
      <c r="Q86">
        <f>'[2]Tablep'!B75</f>
        <v>100</v>
      </c>
      <c r="R86">
        <f>'[2]Tablep'!C75</f>
        <v>0</v>
      </c>
      <c r="S86">
        <f>'[2]Tablep'!D75</f>
        <v>1316</v>
      </c>
      <c r="T86">
        <f>'[2]Tablep'!E75</f>
        <v>0</v>
      </c>
      <c r="U86">
        <f>'[2]Tablep'!F75</f>
        <v>0</v>
      </c>
      <c r="V86">
        <f>'[2]Tablep'!G75</f>
        <v>0</v>
      </c>
      <c r="W86">
        <f t="shared" si="6"/>
        <v>100</v>
      </c>
      <c r="X86">
        <f t="shared" si="7"/>
        <v>1316</v>
      </c>
      <c r="Y86">
        <f t="shared" si="8"/>
        <v>0</v>
      </c>
    </row>
    <row r="87" spans="1:25" ht="12">
      <c r="A87" s="9"/>
      <c r="B87" s="11" t="s">
        <v>383</v>
      </c>
      <c r="C87" s="480" t="s">
        <v>92</v>
      </c>
      <c r="D87" s="480">
        <v>180</v>
      </c>
      <c r="E87" s="480">
        <v>0</v>
      </c>
      <c r="F87" s="480">
        <v>190</v>
      </c>
      <c r="H87" s="390" t="s">
        <v>92</v>
      </c>
      <c r="I87" s="421">
        <v>0</v>
      </c>
      <c r="K87" s="480">
        <v>0</v>
      </c>
      <c r="L87" s="480">
        <v>10</v>
      </c>
      <c r="M87" s="147"/>
      <c r="N87" s="421">
        <v>0</v>
      </c>
      <c r="P87">
        <f>'[2]Tablep'!A76</f>
        <v>517</v>
      </c>
      <c r="Q87">
        <f>'[2]Tablep'!B76</f>
        <v>739</v>
      </c>
      <c r="R87">
        <f>'[2]Tablep'!C76</f>
        <v>0</v>
      </c>
      <c r="S87">
        <f>'[2]Tablep'!D76</f>
        <v>5209</v>
      </c>
      <c r="T87">
        <f>'[2]Tablep'!E76</f>
        <v>0</v>
      </c>
      <c r="U87">
        <f>'[2]Tablep'!F76</f>
        <v>765</v>
      </c>
      <c r="V87">
        <f>'[2]Tablep'!G76</f>
        <v>0</v>
      </c>
      <c r="W87">
        <f t="shared" si="6"/>
        <v>739</v>
      </c>
      <c r="X87">
        <f t="shared" si="7"/>
        <v>5209</v>
      </c>
      <c r="Y87">
        <f t="shared" si="8"/>
        <v>765</v>
      </c>
    </row>
    <row r="88" spans="1:25" ht="12">
      <c r="A88" s="9"/>
      <c r="B88" s="11" t="s">
        <v>384</v>
      </c>
      <c r="C88" s="480">
        <v>20</v>
      </c>
      <c r="D88" s="480">
        <v>170</v>
      </c>
      <c r="E88" s="480">
        <v>0</v>
      </c>
      <c r="F88" s="480">
        <v>190</v>
      </c>
      <c r="H88" s="421">
        <v>10.052910052910052</v>
      </c>
      <c r="I88" s="421">
        <v>0</v>
      </c>
      <c r="K88" s="480">
        <v>0</v>
      </c>
      <c r="L88" s="480" t="s">
        <v>92</v>
      </c>
      <c r="M88" s="147"/>
      <c r="N88" s="421">
        <v>0</v>
      </c>
      <c r="P88">
        <f>'[2]Tablep'!A77</f>
        <v>518</v>
      </c>
      <c r="Q88">
        <f>'[2]Tablep'!B77</f>
        <v>92</v>
      </c>
      <c r="R88">
        <f>'[2]Tablep'!C77</f>
        <v>0</v>
      </c>
      <c r="S88">
        <f>'[2]Tablep'!D77</f>
        <v>2615</v>
      </c>
      <c r="T88">
        <f>'[2]Tablep'!E77</f>
        <v>0</v>
      </c>
      <c r="U88">
        <f>'[2]Tablep'!F77</f>
        <v>1</v>
      </c>
      <c r="V88">
        <f>'[2]Tablep'!G77</f>
        <v>0</v>
      </c>
      <c r="W88">
        <f t="shared" si="6"/>
        <v>92</v>
      </c>
      <c r="X88">
        <f t="shared" si="7"/>
        <v>2615</v>
      </c>
      <c r="Y88">
        <f t="shared" si="8"/>
        <v>1</v>
      </c>
    </row>
    <row r="89" spans="1:25" ht="12">
      <c r="A89" s="9"/>
      <c r="B89" s="11" t="s">
        <v>385</v>
      </c>
      <c r="C89" s="480">
        <v>270</v>
      </c>
      <c r="D89" s="480">
        <v>1230</v>
      </c>
      <c r="E89" s="480">
        <v>1160</v>
      </c>
      <c r="F89" s="480">
        <v>2660</v>
      </c>
      <c r="H89" s="421">
        <v>10.176492677431469</v>
      </c>
      <c r="I89" s="421">
        <v>43.67254975591438</v>
      </c>
      <c r="K89" s="480">
        <v>0</v>
      </c>
      <c r="L89" s="480">
        <v>10</v>
      </c>
      <c r="M89" s="147"/>
      <c r="N89" s="421">
        <v>0</v>
      </c>
      <c r="P89">
        <f>'[2]Tablep'!A78</f>
        <v>519</v>
      </c>
      <c r="Q89">
        <f>'[2]Tablep'!B78</f>
        <v>0</v>
      </c>
      <c r="R89">
        <f>'[2]Tablep'!C78</f>
        <v>0</v>
      </c>
      <c r="S89">
        <f>'[2]Tablep'!D78</f>
        <v>0</v>
      </c>
      <c r="T89">
        <f>'[2]Tablep'!E78</f>
        <v>0</v>
      </c>
      <c r="U89">
        <f>'[2]Tablep'!F78</f>
        <v>974</v>
      </c>
      <c r="V89">
        <f>'[2]Tablep'!G78</f>
        <v>0</v>
      </c>
      <c r="W89">
        <f t="shared" si="6"/>
        <v>0</v>
      </c>
      <c r="X89">
        <f t="shared" si="7"/>
        <v>0</v>
      </c>
      <c r="Y89">
        <f t="shared" si="8"/>
        <v>974</v>
      </c>
    </row>
    <row r="90" spans="1:25" ht="12">
      <c r="A90" s="9"/>
      <c r="B90" s="11" t="s">
        <v>386</v>
      </c>
      <c r="C90" s="480">
        <v>90</v>
      </c>
      <c r="D90" s="480">
        <v>1300</v>
      </c>
      <c r="E90" s="480">
        <v>10</v>
      </c>
      <c r="F90" s="480">
        <v>1400</v>
      </c>
      <c r="H90" s="421">
        <v>6.585540443808161</v>
      </c>
      <c r="I90" s="421">
        <v>0.5010737294201861</v>
      </c>
      <c r="K90" s="480">
        <v>0</v>
      </c>
      <c r="L90" s="480">
        <v>10</v>
      </c>
      <c r="M90" s="147"/>
      <c r="N90" s="421">
        <v>0</v>
      </c>
      <c r="P90">
        <f>'[2]Tablep'!A79</f>
        <v>521</v>
      </c>
      <c r="Q90">
        <f>'[2]Tablep'!B79</f>
        <v>55</v>
      </c>
      <c r="R90">
        <f>'[2]Tablep'!C79</f>
        <v>0</v>
      </c>
      <c r="S90">
        <f>'[2]Tablep'!D79</f>
        <v>1504</v>
      </c>
      <c r="T90">
        <f>'[2]Tablep'!E79</f>
        <v>0</v>
      </c>
      <c r="U90">
        <f>'[2]Tablep'!F79</f>
        <v>136</v>
      </c>
      <c r="V90">
        <f>'[2]Tablep'!G79</f>
        <v>0</v>
      </c>
      <c r="W90">
        <f t="shared" si="6"/>
        <v>55</v>
      </c>
      <c r="X90">
        <f t="shared" si="7"/>
        <v>1504</v>
      </c>
      <c r="Y90">
        <f t="shared" si="8"/>
        <v>136</v>
      </c>
    </row>
    <row r="91" spans="1:25" ht="12">
      <c r="A91" s="9"/>
      <c r="B91" s="11" t="s">
        <v>387</v>
      </c>
      <c r="C91" s="480">
        <v>90</v>
      </c>
      <c r="D91" s="480">
        <v>1220</v>
      </c>
      <c r="E91" s="480">
        <v>0</v>
      </c>
      <c r="F91" s="480">
        <v>1320</v>
      </c>
      <c r="H91" s="421">
        <v>7.14828897338403</v>
      </c>
      <c r="I91" s="421">
        <v>0</v>
      </c>
      <c r="K91" s="480">
        <v>0</v>
      </c>
      <c r="L91" s="480">
        <v>10</v>
      </c>
      <c r="M91" s="147"/>
      <c r="N91" s="421">
        <v>0</v>
      </c>
      <c r="P91">
        <f>'[2]Tablep'!A80</f>
        <v>524</v>
      </c>
      <c r="Q91">
        <f>'[2]Tablep'!B80</f>
        <v>4</v>
      </c>
      <c r="R91">
        <f>'[2]Tablep'!C80</f>
        <v>0</v>
      </c>
      <c r="S91">
        <f>'[2]Tablep'!D80</f>
        <v>102</v>
      </c>
      <c r="T91">
        <f>'[2]Tablep'!E80</f>
        <v>0</v>
      </c>
      <c r="U91">
        <f>'[2]Tablep'!F80</f>
        <v>1</v>
      </c>
      <c r="V91">
        <f>'[2]Tablep'!G80</f>
        <v>0</v>
      </c>
      <c r="W91">
        <f t="shared" si="6"/>
        <v>4</v>
      </c>
      <c r="X91">
        <f t="shared" si="7"/>
        <v>102</v>
      </c>
      <c r="Y91">
        <f t="shared" si="8"/>
        <v>1</v>
      </c>
    </row>
    <row r="92" spans="1:25" ht="12">
      <c r="A92" s="9"/>
      <c r="B92" s="11" t="s">
        <v>388</v>
      </c>
      <c r="C92" s="480">
        <v>10</v>
      </c>
      <c r="D92" s="480">
        <v>140</v>
      </c>
      <c r="E92" s="480">
        <v>0</v>
      </c>
      <c r="F92" s="480">
        <v>140</v>
      </c>
      <c r="H92" s="421">
        <v>5.594405594405594</v>
      </c>
      <c r="I92" s="421">
        <v>0</v>
      </c>
      <c r="K92" s="480">
        <v>0</v>
      </c>
      <c r="L92" s="480" t="s">
        <v>92</v>
      </c>
      <c r="M92" s="147"/>
      <c r="N92" s="421">
        <v>0</v>
      </c>
      <c r="P92">
        <f>'[2]Tablep'!A81</f>
        <v>525</v>
      </c>
      <c r="Q92">
        <f>'[2]Tablep'!B81</f>
        <v>8</v>
      </c>
      <c r="R92">
        <f>'[2]Tablep'!C81</f>
        <v>0</v>
      </c>
      <c r="S92">
        <f>'[2]Tablep'!D81</f>
        <v>135</v>
      </c>
      <c r="T92">
        <f>'[2]Tablep'!E81</f>
        <v>0</v>
      </c>
      <c r="U92">
        <f>'[2]Tablep'!F81</f>
        <v>0</v>
      </c>
      <c r="V92">
        <f>'[2]Tablep'!G81</f>
        <v>0</v>
      </c>
      <c r="W92">
        <f t="shared" si="6"/>
        <v>8</v>
      </c>
      <c r="X92">
        <f t="shared" si="7"/>
        <v>135</v>
      </c>
      <c r="Y92">
        <f t="shared" si="8"/>
        <v>0</v>
      </c>
    </row>
    <row r="93" spans="1:25" ht="12">
      <c r="A93" s="9"/>
      <c r="B93" s="4"/>
      <c r="C93" s="482"/>
      <c r="D93" s="482"/>
      <c r="E93" s="482"/>
      <c r="F93" s="482"/>
      <c r="H93" s="147"/>
      <c r="I93" s="147"/>
      <c r="K93" s="482"/>
      <c r="L93" s="482"/>
      <c r="M93" s="147"/>
      <c r="N93" s="147"/>
      <c r="P93">
        <f>'[2]Tablep'!A82</f>
        <v>530</v>
      </c>
      <c r="Q93">
        <f>'[2]Tablep'!B82</f>
        <v>5</v>
      </c>
      <c r="R93">
        <f>'[2]Tablep'!C82</f>
        <v>3</v>
      </c>
      <c r="S93">
        <f>'[2]Tablep'!D82</f>
        <v>298</v>
      </c>
      <c r="T93">
        <f>'[2]Tablep'!E82</f>
        <v>414</v>
      </c>
      <c r="U93">
        <f>'[2]Tablep'!F82</f>
        <v>0</v>
      </c>
      <c r="V93">
        <f>'[2]Tablep'!G82</f>
        <v>0</v>
      </c>
      <c r="W93">
        <f t="shared" si="6"/>
        <v>8</v>
      </c>
      <c r="X93">
        <f t="shared" si="7"/>
        <v>712</v>
      </c>
      <c r="Y93">
        <f t="shared" si="8"/>
        <v>0</v>
      </c>
    </row>
    <row r="94" spans="1:25" ht="12">
      <c r="A94" s="9"/>
      <c r="B94" s="10" t="s">
        <v>389</v>
      </c>
      <c r="C94" s="482"/>
      <c r="D94" s="482"/>
      <c r="E94" s="482"/>
      <c r="F94" s="482"/>
      <c r="H94" s="147"/>
      <c r="I94" s="147"/>
      <c r="K94" s="482"/>
      <c r="L94" s="482"/>
      <c r="M94" s="147"/>
      <c r="N94" s="147"/>
      <c r="P94">
        <f>'[2]Tablep'!A83</f>
        <v>531</v>
      </c>
      <c r="Q94">
        <f>'[2]Tablep'!B83</f>
        <v>29</v>
      </c>
      <c r="R94">
        <f>'[2]Tablep'!C83</f>
        <v>0</v>
      </c>
      <c r="S94">
        <f>'[2]Tablep'!D83</f>
        <v>1047</v>
      </c>
      <c r="T94">
        <f>'[2]Tablep'!E83</f>
        <v>0</v>
      </c>
      <c r="U94">
        <f>'[2]Tablep'!F83</f>
        <v>367</v>
      </c>
      <c r="V94">
        <f>'[2]Tablep'!G83</f>
        <v>0</v>
      </c>
      <c r="W94">
        <f t="shared" si="6"/>
        <v>29</v>
      </c>
      <c r="X94">
        <f t="shared" si="7"/>
        <v>1047</v>
      </c>
      <c r="Y94">
        <f t="shared" si="8"/>
        <v>367</v>
      </c>
    </row>
    <row r="95" spans="1:25" ht="12">
      <c r="A95" s="9"/>
      <c r="B95" s="11" t="s">
        <v>390</v>
      </c>
      <c r="C95" s="480">
        <v>30</v>
      </c>
      <c r="D95" s="480">
        <v>220</v>
      </c>
      <c r="E95" s="480">
        <v>0</v>
      </c>
      <c r="F95" s="480">
        <v>260</v>
      </c>
      <c r="H95" s="421">
        <v>12.549019607843137</v>
      </c>
      <c r="I95" s="421">
        <v>0</v>
      </c>
      <c r="K95" s="480" t="s">
        <v>92</v>
      </c>
      <c r="L95" s="480">
        <v>10</v>
      </c>
      <c r="M95" s="147"/>
      <c r="N95" s="390" t="s">
        <v>92</v>
      </c>
      <c r="P95">
        <f>'[2]Tablep'!A84</f>
        <v>532</v>
      </c>
      <c r="Q95">
        <f>'[2]Tablep'!B84</f>
        <v>539</v>
      </c>
      <c r="R95">
        <f>'[2]Tablep'!C84</f>
        <v>0</v>
      </c>
      <c r="S95">
        <f>'[2]Tablep'!D84</f>
        <v>7672</v>
      </c>
      <c r="T95">
        <f>'[2]Tablep'!E84</f>
        <v>0</v>
      </c>
      <c r="U95">
        <f>'[2]Tablep'!F84</f>
        <v>58</v>
      </c>
      <c r="V95">
        <f>'[2]Tablep'!G84</f>
        <v>0</v>
      </c>
      <c r="W95">
        <f t="shared" si="6"/>
        <v>539</v>
      </c>
      <c r="X95">
        <f t="shared" si="7"/>
        <v>7672</v>
      </c>
      <c r="Y95">
        <f t="shared" si="8"/>
        <v>58</v>
      </c>
    </row>
    <row r="96" spans="1:25" ht="12">
      <c r="A96" s="9"/>
      <c r="B96" s="11"/>
      <c r="C96" s="482"/>
      <c r="D96" s="482"/>
      <c r="E96" s="482"/>
      <c r="F96" s="482"/>
      <c r="H96" s="147"/>
      <c r="I96" s="147"/>
      <c r="K96" s="482"/>
      <c r="L96" s="482"/>
      <c r="M96" s="147"/>
      <c r="N96" s="147"/>
      <c r="P96">
        <f>'[2]Tablep'!A85</f>
        <v>535</v>
      </c>
      <c r="Q96">
        <f>'[2]Tablep'!B85</f>
        <v>217</v>
      </c>
      <c r="R96">
        <f>'[2]Tablep'!C85</f>
        <v>0</v>
      </c>
      <c r="S96">
        <f>'[2]Tablep'!D85</f>
        <v>3434</v>
      </c>
      <c r="T96">
        <f>'[2]Tablep'!E85</f>
        <v>0</v>
      </c>
      <c r="U96">
        <f>'[2]Tablep'!F85</f>
        <v>0</v>
      </c>
      <c r="V96">
        <f>'[2]Tablep'!G85</f>
        <v>0</v>
      </c>
      <c r="W96">
        <f t="shared" si="6"/>
        <v>217</v>
      </c>
      <c r="X96">
        <f t="shared" si="7"/>
        <v>3434</v>
      </c>
      <c r="Y96">
        <f t="shared" si="8"/>
        <v>0</v>
      </c>
    </row>
    <row r="97" spans="1:25" ht="12">
      <c r="A97" s="9"/>
      <c r="B97" s="10" t="s">
        <v>391</v>
      </c>
      <c r="C97" s="482"/>
      <c r="D97" s="482"/>
      <c r="E97" s="482"/>
      <c r="F97" s="482"/>
      <c r="H97" s="147"/>
      <c r="I97" s="147"/>
      <c r="K97" s="482"/>
      <c r="L97" s="482"/>
      <c r="M97" s="147"/>
      <c r="N97" s="147"/>
      <c r="P97">
        <f>'[2]Tablep'!A86</f>
        <v>540</v>
      </c>
      <c r="Q97">
        <f>'[2]Tablep'!B86</f>
        <v>10</v>
      </c>
      <c r="R97">
        <f>'[2]Tablep'!C86</f>
        <v>1</v>
      </c>
      <c r="S97">
        <f>'[2]Tablep'!D86</f>
        <v>645</v>
      </c>
      <c r="T97">
        <f>'[2]Tablep'!E86</f>
        <v>240</v>
      </c>
      <c r="U97">
        <f>'[2]Tablep'!F86</f>
        <v>1</v>
      </c>
      <c r="V97">
        <f>'[2]Tablep'!G86</f>
        <v>0</v>
      </c>
      <c r="W97">
        <f t="shared" si="6"/>
        <v>11</v>
      </c>
      <c r="X97">
        <f t="shared" si="7"/>
        <v>885</v>
      </c>
      <c r="Y97">
        <f t="shared" si="8"/>
        <v>1</v>
      </c>
    </row>
    <row r="98" spans="1:25" ht="12">
      <c r="A98" s="9"/>
      <c r="B98" s="11" t="s">
        <v>392</v>
      </c>
      <c r="C98" s="480">
        <v>250</v>
      </c>
      <c r="D98" s="480">
        <v>5820</v>
      </c>
      <c r="E98" s="480">
        <v>30</v>
      </c>
      <c r="F98" s="480">
        <v>6090</v>
      </c>
      <c r="H98" s="421">
        <v>4.020347883163768</v>
      </c>
      <c r="I98" s="421">
        <v>0.426649163111257</v>
      </c>
      <c r="K98" s="480">
        <v>10</v>
      </c>
      <c r="L98" s="480">
        <v>420</v>
      </c>
      <c r="M98" s="147"/>
      <c r="N98" s="421">
        <v>2.843601895734597</v>
      </c>
      <c r="P98">
        <f>'[2]Tablep'!A87</f>
        <v>541</v>
      </c>
      <c r="Q98">
        <f>'[2]Tablep'!B87</f>
        <v>6</v>
      </c>
      <c r="R98">
        <f>'[2]Tablep'!C87</f>
        <v>2</v>
      </c>
      <c r="S98">
        <f>'[2]Tablep'!D87</f>
        <v>148</v>
      </c>
      <c r="T98">
        <f>'[2]Tablep'!E87</f>
        <v>43</v>
      </c>
      <c r="U98">
        <f>'[2]Tablep'!F87</f>
        <v>84</v>
      </c>
      <c r="V98">
        <f>'[2]Tablep'!G87</f>
        <v>36</v>
      </c>
      <c r="W98">
        <f t="shared" si="6"/>
        <v>8</v>
      </c>
      <c r="X98">
        <f t="shared" si="7"/>
        <v>191</v>
      </c>
      <c r="Y98">
        <f t="shared" si="8"/>
        <v>120</v>
      </c>
    </row>
    <row r="99" spans="1:25" ht="12">
      <c r="A99" s="9"/>
      <c r="B99" s="11" t="s">
        <v>393</v>
      </c>
      <c r="C99" s="480" t="s">
        <v>92</v>
      </c>
      <c r="D99" s="480">
        <v>70</v>
      </c>
      <c r="E99" s="480">
        <v>0</v>
      </c>
      <c r="F99" s="480">
        <v>70</v>
      </c>
      <c r="H99" s="390" t="s">
        <v>92</v>
      </c>
      <c r="I99" s="421">
        <v>0</v>
      </c>
      <c r="K99" s="480">
        <v>0</v>
      </c>
      <c r="L99" s="480">
        <v>0</v>
      </c>
      <c r="M99" s="147"/>
      <c r="N99" s="421">
        <v>0</v>
      </c>
      <c r="P99">
        <f>'[2]Tablep'!A88</f>
        <v>556</v>
      </c>
      <c r="Q99">
        <f>'[2]Tablep'!B88</f>
        <v>1</v>
      </c>
      <c r="R99">
        <f>'[2]Tablep'!C88</f>
        <v>0</v>
      </c>
      <c r="S99">
        <f>'[2]Tablep'!D88</f>
        <v>73</v>
      </c>
      <c r="T99">
        <f>'[2]Tablep'!E88</f>
        <v>0</v>
      </c>
      <c r="U99">
        <f>'[2]Tablep'!F88</f>
        <v>0</v>
      </c>
      <c r="V99">
        <f>'[2]Tablep'!G88</f>
        <v>0</v>
      </c>
      <c r="W99">
        <f t="shared" si="6"/>
        <v>1</v>
      </c>
      <c r="X99">
        <f t="shared" si="7"/>
        <v>73</v>
      </c>
      <c r="Y99">
        <f t="shared" si="8"/>
        <v>0</v>
      </c>
    </row>
    <row r="100" spans="1:25" ht="12">
      <c r="A100" s="9"/>
      <c r="B100" s="11"/>
      <c r="C100" s="482"/>
      <c r="D100" s="482"/>
      <c r="E100" s="482"/>
      <c r="F100" s="482"/>
      <c r="H100" s="147"/>
      <c r="I100" s="147"/>
      <c r="K100" s="482"/>
      <c r="L100" s="482"/>
      <c r="M100" s="147"/>
      <c r="N100" s="147"/>
      <c r="P100">
        <f>'[2]Tablep'!A89</f>
        <v>558</v>
      </c>
      <c r="Q100">
        <f>'[2]Tablep'!B89</f>
        <v>344</v>
      </c>
      <c r="R100">
        <f>'[2]Tablep'!C89</f>
        <v>0</v>
      </c>
      <c r="S100">
        <f>'[2]Tablep'!D89</f>
        <v>3200</v>
      </c>
      <c r="T100">
        <f>'[2]Tablep'!E89</f>
        <v>0</v>
      </c>
      <c r="U100">
        <f>'[2]Tablep'!F89</f>
        <v>1158</v>
      </c>
      <c r="V100">
        <f>'[2]Tablep'!G89</f>
        <v>0</v>
      </c>
      <c r="W100">
        <f t="shared" si="6"/>
        <v>344</v>
      </c>
      <c r="X100">
        <f t="shared" si="7"/>
        <v>3200</v>
      </c>
      <c r="Y100">
        <f t="shared" si="8"/>
        <v>1158</v>
      </c>
    </row>
    <row r="101" spans="1:25" ht="12">
      <c r="A101" s="9"/>
      <c r="B101" s="10" t="s">
        <v>394</v>
      </c>
      <c r="C101" s="482"/>
      <c r="D101" s="482"/>
      <c r="E101" s="482"/>
      <c r="F101" s="482"/>
      <c r="H101" s="147"/>
      <c r="I101" s="147"/>
      <c r="K101" s="482"/>
      <c r="L101" s="482"/>
      <c r="M101" s="147"/>
      <c r="N101" s="147"/>
      <c r="P101">
        <f>'[2]Tablep'!A90</f>
        <v>560</v>
      </c>
      <c r="Q101">
        <f>'[2]Tablep'!B90</f>
        <v>8</v>
      </c>
      <c r="R101">
        <f>'[2]Tablep'!C90</f>
        <v>0</v>
      </c>
      <c r="S101">
        <f>'[2]Tablep'!D90</f>
        <v>577</v>
      </c>
      <c r="T101">
        <f>'[2]Tablep'!E90</f>
        <v>0</v>
      </c>
      <c r="U101">
        <f>'[2]Tablep'!F90</f>
        <v>73</v>
      </c>
      <c r="V101">
        <f>'[2]Tablep'!G90</f>
        <v>0</v>
      </c>
      <c r="W101">
        <f t="shared" si="6"/>
        <v>8</v>
      </c>
      <c r="X101">
        <f t="shared" si="7"/>
        <v>577</v>
      </c>
      <c r="Y101">
        <f t="shared" si="8"/>
        <v>73</v>
      </c>
    </row>
    <row r="102" spans="1:25" ht="12">
      <c r="A102" s="9"/>
      <c r="B102" s="11" t="s">
        <v>395</v>
      </c>
      <c r="C102" s="480">
        <v>210</v>
      </c>
      <c r="D102" s="480">
        <v>1800</v>
      </c>
      <c r="E102" s="480">
        <v>280</v>
      </c>
      <c r="F102" s="480">
        <v>2290</v>
      </c>
      <c r="H102" s="421">
        <v>9.28509154315606</v>
      </c>
      <c r="I102" s="421">
        <v>12.336530078465563</v>
      </c>
      <c r="K102" s="480">
        <v>30</v>
      </c>
      <c r="L102" s="480">
        <v>250</v>
      </c>
      <c r="M102" s="147"/>
      <c r="N102" s="421">
        <v>9.920634920634921</v>
      </c>
      <c r="P102">
        <f>'[2]Tablep'!A91</f>
        <v>563</v>
      </c>
      <c r="Q102">
        <f>'[2]Tablep'!B91</f>
        <v>6</v>
      </c>
      <c r="R102">
        <f>'[2]Tablep'!C91</f>
        <v>1</v>
      </c>
      <c r="S102">
        <f>'[2]Tablep'!D91</f>
        <v>0</v>
      </c>
      <c r="T102">
        <f>'[2]Tablep'!E91</f>
        <v>0</v>
      </c>
      <c r="U102">
        <f>'[2]Tablep'!F91</f>
        <v>167</v>
      </c>
      <c r="V102">
        <f>'[2]Tablep'!G91</f>
        <v>33</v>
      </c>
      <c r="W102">
        <f t="shared" si="6"/>
        <v>7</v>
      </c>
      <c r="X102">
        <f t="shared" si="7"/>
        <v>0</v>
      </c>
      <c r="Y102">
        <f t="shared" si="8"/>
        <v>200</v>
      </c>
    </row>
    <row r="103" spans="1:25" ht="12">
      <c r="A103" s="9"/>
      <c r="B103" s="11" t="s">
        <v>398</v>
      </c>
      <c r="C103" s="480">
        <v>10</v>
      </c>
      <c r="D103" s="480">
        <v>520</v>
      </c>
      <c r="E103" s="480">
        <v>270</v>
      </c>
      <c r="F103" s="480">
        <v>800</v>
      </c>
      <c r="H103" s="421">
        <v>1.1194029850746268</v>
      </c>
      <c r="I103" s="421">
        <v>33.70646766169154</v>
      </c>
      <c r="K103" s="480" t="s">
        <v>92</v>
      </c>
      <c r="L103" s="480">
        <v>90</v>
      </c>
      <c r="M103" s="147"/>
      <c r="N103" s="390" t="s">
        <v>92</v>
      </c>
      <c r="P103">
        <f>'[2]Tablep'!A92</f>
        <v>564</v>
      </c>
      <c r="Q103">
        <f>'[2]Tablep'!B92</f>
        <v>31</v>
      </c>
      <c r="R103">
        <f>'[2]Tablep'!C92</f>
        <v>0</v>
      </c>
      <c r="S103">
        <f>'[2]Tablep'!D92</f>
        <v>686</v>
      </c>
      <c r="T103">
        <f>'[2]Tablep'!E92</f>
        <v>0</v>
      </c>
      <c r="U103">
        <f>'[2]Tablep'!F92</f>
        <v>62</v>
      </c>
      <c r="V103">
        <f>'[2]Tablep'!G92</f>
        <v>0</v>
      </c>
      <c r="W103">
        <f t="shared" si="6"/>
        <v>31</v>
      </c>
      <c r="X103">
        <f t="shared" si="7"/>
        <v>686</v>
      </c>
      <c r="Y103">
        <f t="shared" si="8"/>
        <v>62</v>
      </c>
    </row>
    <row r="104" spans="1:25" ht="12">
      <c r="A104" s="9"/>
      <c r="B104" s="11" t="s">
        <v>277</v>
      </c>
      <c r="C104" s="480">
        <v>0</v>
      </c>
      <c r="D104" s="480">
        <v>340</v>
      </c>
      <c r="E104" s="480">
        <v>0</v>
      </c>
      <c r="F104" s="480">
        <v>340</v>
      </c>
      <c r="H104" s="421">
        <v>0</v>
      </c>
      <c r="I104" s="421">
        <v>0</v>
      </c>
      <c r="K104" s="480">
        <v>0</v>
      </c>
      <c r="L104" s="480">
        <v>10</v>
      </c>
      <c r="M104" s="147"/>
      <c r="N104" s="421">
        <v>0</v>
      </c>
      <c r="P104">
        <f>'[2]Tablep'!A93</f>
        <v>565</v>
      </c>
      <c r="Q104">
        <f>'[2]Tablep'!B93</f>
        <v>33</v>
      </c>
      <c r="R104">
        <f>'[2]Tablep'!C93</f>
        <v>0</v>
      </c>
      <c r="S104">
        <f>'[2]Tablep'!D93</f>
        <v>109</v>
      </c>
      <c r="T104">
        <f>'[2]Tablep'!E93</f>
        <v>0</v>
      </c>
      <c r="U104">
        <f>'[2]Tablep'!F93</f>
        <v>414</v>
      </c>
      <c r="V104">
        <f>'[2]Tablep'!G93</f>
        <v>0</v>
      </c>
      <c r="W104">
        <f t="shared" si="6"/>
        <v>33</v>
      </c>
      <c r="X104">
        <f t="shared" si="7"/>
        <v>109</v>
      </c>
      <c r="Y104">
        <f t="shared" si="8"/>
        <v>414</v>
      </c>
    </row>
    <row r="105" spans="1:25" ht="12">
      <c r="A105" s="9"/>
      <c r="B105" s="11" t="s">
        <v>396</v>
      </c>
      <c r="C105" s="480">
        <v>40</v>
      </c>
      <c r="D105" s="480">
        <v>740</v>
      </c>
      <c r="E105" s="480" t="s">
        <v>92</v>
      </c>
      <c r="F105" s="480">
        <v>770</v>
      </c>
      <c r="H105" s="421">
        <v>4.66321243523316</v>
      </c>
      <c r="I105" s="390" t="s">
        <v>92</v>
      </c>
      <c r="K105" s="480">
        <v>0</v>
      </c>
      <c r="L105" s="480">
        <v>30</v>
      </c>
      <c r="M105" s="147"/>
      <c r="N105" s="421">
        <v>0</v>
      </c>
      <c r="P105">
        <f>'[2]Tablep'!A94</f>
        <v>567</v>
      </c>
      <c r="Q105">
        <f>'[2]Tablep'!B94</f>
        <v>339</v>
      </c>
      <c r="R105">
        <f>'[2]Tablep'!C94</f>
        <v>0</v>
      </c>
      <c r="S105">
        <f>'[2]Tablep'!D94</f>
        <v>12153</v>
      </c>
      <c r="T105">
        <f>'[2]Tablep'!E94</f>
        <v>0</v>
      </c>
      <c r="U105">
        <f>'[2]Tablep'!F94</f>
        <v>19</v>
      </c>
      <c r="V105">
        <f>'[2]Tablep'!G94</f>
        <v>0</v>
      </c>
      <c r="W105">
        <f t="shared" si="6"/>
        <v>339</v>
      </c>
      <c r="X105">
        <f t="shared" si="7"/>
        <v>12153</v>
      </c>
      <c r="Y105">
        <f t="shared" si="8"/>
        <v>19</v>
      </c>
    </row>
    <row r="106" spans="1:25" ht="12">
      <c r="A106" s="9"/>
      <c r="B106" s="11" t="s">
        <v>397</v>
      </c>
      <c r="C106" s="480">
        <v>30</v>
      </c>
      <c r="D106" s="480">
        <v>1360</v>
      </c>
      <c r="E106" s="480">
        <v>20</v>
      </c>
      <c r="F106" s="480">
        <v>1410</v>
      </c>
      <c r="H106" s="421">
        <v>2.2001419446415897</v>
      </c>
      <c r="I106" s="421">
        <v>1.1355571327182399</v>
      </c>
      <c r="K106" s="480">
        <v>0</v>
      </c>
      <c r="L106" s="480" t="s">
        <v>92</v>
      </c>
      <c r="M106" s="147"/>
      <c r="N106" s="421">
        <v>0</v>
      </c>
      <c r="P106">
        <f>'[2]Tablep'!A95</f>
        <v>571</v>
      </c>
      <c r="Q106">
        <f>'[2]Tablep'!B95</f>
        <v>4</v>
      </c>
      <c r="R106">
        <f>'[2]Tablep'!C95</f>
        <v>0</v>
      </c>
      <c r="S106">
        <f>'[2]Tablep'!D95</f>
        <v>68</v>
      </c>
      <c r="T106">
        <f>'[2]Tablep'!E95</f>
        <v>0</v>
      </c>
      <c r="U106">
        <f>'[2]Tablep'!F95</f>
        <v>73</v>
      </c>
      <c r="V106">
        <f>'[2]Tablep'!G95</f>
        <v>0</v>
      </c>
      <c r="W106">
        <f t="shared" si="6"/>
        <v>4</v>
      </c>
      <c r="X106">
        <f t="shared" si="7"/>
        <v>68</v>
      </c>
      <c r="Y106">
        <f t="shared" si="8"/>
        <v>73</v>
      </c>
    </row>
    <row r="107" spans="1:25" ht="12">
      <c r="A107" s="1"/>
      <c r="B107" s="4"/>
      <c r="C107" s="482"/>
      <c r="D107" s="482"/>
      <c r="E107" s="482"/>
      <c r="F107" s="482"/>
      <c r="H107" s="147"/>
      <c r="I107" s="147"/>
      <c r="K107" s="482"/>
      <c r="L107" s="482"/>
      <c r="M107" s="147"/>
      <c r="N107" s="147"/>
      <c r="P107">
        <f>'[2]Tablep'!A96</f>
        <v>581</v>
      </c>
      <c r="Q107">
        <f>'[2]Tablep'!B96</f>
        <v>148</v>
      </c>
      <c r="R107">
        <f>'[2]Tablep'!C96</f>
        <v>0</v>
      </c>
      <c r="S107">
        <f>'[2]Tablep'!D96</f>
        <v>3466</v>
      </c>
      <c r="T107">
        <f>'[2]Tablep'!E96</f>
        <v>0</v>
      </c>
      <c r="U107">
        <f>'[2]Tablep'!F96</f>
        <v>421</v>
      </c>
      <c r="V107">
        <f>'[2]Tablep'!G96</f>
        <v>0</v>
      </c>
      <c r="W107">
        <f t="shared" si="6"/>
        <v>148</v>
      </c>
      <c r="X107">
        <f t="shared" si="7"/>
        <v>3466</v>
      </c>
      <c r="Y107">
        <f t="shared" si="8"/>
        <v>421</v>
      </c>
    </row>
    <row r="108" spans="1:25" ht="12">
      <c r="A108" s="9"/>
      <c r="B108" s="10" t="s">
        <v>223</v>
      </c>
      <c r="C108" s="482"/>
      <c r="D108" s="482"/>
      <c r="E108" s="482"/>
      <c r="F108" s="482"/>
      <c r="H108" s="147"/>
      <c r="I108" s="147"/>
      <c r="K108" s="482"/>
      <c r="L108" s="482"/>
      <c r="M108" s="147"/>
      <c r="N108" s="147"/>
      <c r="P108">
        <f>'[2]Tablep'!A97</f>
        <v>582</v>
      </c>
      <c r="Q108">
        <f>'[2]Tablep'!B97</f>
        <v>19</v>
      </c>
      <c r="R108">
        <f>'[2]Tablep'!C97</f>
        <v>0</v>
      </c>
      <c r="S108">
        <f>'[2]Tablep'!D97</f>
        <v>170</v>
      </c>
      <c r="T108">
        <f>'[2]Tablep'!E97</f>
        <v>0</v>
      </c>
      <c r="U108">
        <f>'[2]Tablep'!F97</f>
        <v>0</v>
      </c>
      <c r="V108">
        <f>'[2]Tablep'!G97</f>
        <v>0</v>
      </c>
      <c r="W108">
        <f t="shared" si="6"/>
        <v>19</v>
      </c>
      <c r="X108">
        <f t="shared" si="7"/>
        <v>170</v>
      </c>
      <c r="Y108">
        <f t="shared" si="8"/>
        <v>0</v>
      </c>
    </row>
    <row r="109" spans="1:25" ht="12">
      <c r="A109" s="9"/>
      <c r="B109" s="11" t="s">
        <v>199</v>
      </c>
      <c r="C109" s="480">
        <v>390</v>
      </c>
      <c r="D109" s="480">
        <v>17490</v>
      </c>
      <c r="E109" s="480">
        <v>4140</v>
      </c>
      <c r="F109" s="480">
        <v>22030</v>
      </c>
      <c r="H109" s="421">
        <v>1.7796340854405956</v>
      </c>
      <c r="I109" s="421">
        <v>18.813274617514868</v>
      </c>
      <c r="K109" s="480" t="s">
        <v>92</v>
      </c>
      <c r="L109" s="480">
        <v>250</v>
      </c>
      <c r="M109" s="147"/>
      <c r="N109" s="390" t="s">
        <v>92</v>
      </c>
      <c r="P109">
        <f>'[2]Tablep'!A98</f>
        <v>584</v>
      </c>
      <c r="Q109">
        <f>'[2]Tablep'!B98</f>
        <v>1456</v>
      </c>
      <c r="R109">
        <f>'[2]Tablep'!C98</f>
        <v>120</v>
      </c>
      <c r="S109">
        <f>'[2]Tablep'!D98</f>
        <v>21932</v>
      </c>
      <c r="T109">
        <f>'[2]Tablep'!E98</f>
        <v>1753</v>
      </c>
      <c r="U109">
        <f>'[2]Tablep'!F98</f>
        <v>21162</v>
      </c>
      <c r="V109">
        <f>'[2]Tablep'!G98</f>
        <v>1477</v>
      </c>
      <c r="W109">
        <f aca="true" t="shared" si="9" ref="W109:W133">Q109+R109</f>
        <v>1576</v>
      </c>
      <c r="X109">
        <f aca="true" t="shared" si="10" ref="X109:X133">S109+T109</f>
        <v>23685</v>
      </c>
      <c r="Y109">
        <f aca="true" t="shared" si="11" ref="Y109:Y133">U109+V109</f>
        <v>22639</v>
      </c>
    </row>
    <row r="110" spans="1:25" ht="12">
      <c r="A110" s="9"/>
      <c r="B110" s="11" t="s">
        <v>280</v>
      </c>
      <c r="C110" s="480">
        <v>10</v>
      </c>
      <c r="D110" s="480">
        <v>150</v>
      </c>
      <c r="E110" s="480">
        <v>0</v>
      </c>
      <c r="F110" s="480">
        <v>160</v>
      </c>
      <c r="H110" s="421">
        <v>3.1847133757961785</v>
      </c>
      <c r="I110" s="421">
        <v>0</v>
      </c>
      <c r="K110" s="480">
        <v>0</v>
      </c>
      <c r="L110" s="480" t="s">
        <v>92</v>
      </c>
      <c r="M110" s="147"/>
      <c r="N110" s="421">
        <v>0</v>
      </c>
      <c r="P110">
        <f>'[2]Tablep'!A99</f>
        <v>585</v>
      </c>
      <c r="Q110">
        <f>'[2]Tablep'!B99</f>
        <v>94</v>
      </c>
      <c r="R110">
        <f>'[2]Tablep'!C99</f>
        <v>0</v>
      </c>
      <c r="S110">
        <f>'[2]Tablep'!D99</f>
        <v>1170</v>
      </c>
      <c r="T110">
        <f>'[2]Tablep'!E99</f>
        <v>0</v>
      </c>
      <c r="U110">
        <f>'[2]Tablep'!F99</f>
        <v>884</v>
      </c>
      <c r="V110">
        <f>'[2]Tablep'!G99</f>
        <v>0</v>
      </c>
      <c r="W110">
        <f t="shared" si="9"/>
        <v>94</v>
      </c>
      <c r="X110">
        <f t="shared" si="10"/>
        <v>1170</v>
      </c>
      <c r="Y110">
        <f t="shared" si="11"/>
        <v>884</v>
      </c>
    </row>
    <row r="111" spans="1:25" ht="12">
      <c r="A111" s="9"/>
      <c r="B111" s="11" t="s">
        <v>281</v>
      </c>
      <c r="C111" s="480">
        <v>10</v>
      </c>
      <c r="D111" s="480">
        <v>190</v>
      </c>
      <c r="E111" s="480">
        <v>180</v>
      </c>
      <c r="F111" s="480">
        <v>380</v>
      </c>
      <c r="H111" s="421">
        <v>2.631578947368421</v>
      </c>
      <c r="I111" s="421">
        <v>46.578947368421055</v>
      </c>
      <c r="K111" s="480">
        <v>0</v>
      </c>
      <c r="L111" s="480" t="s">
        <v>92</v>
      </c>
      <c r="M111" s="147"/>
      <c r="N111" s="421">
        <v>0</v>
      </c>
      <c r="P111">
        <f>'[2]Tablep'!A100</f>
        <v>587</v>
      </c>
      <c r="Q111">
        <f>'[2]Tablep'!B100</f>
        <v>4</v>
      </c>
      <c r="R111">
        <f>'[2]Tablep'!C100</f>
        <v>0</v>
      </c>
      <c r="S111">
        <f>'[2]Tablep'!D100</f>
        <v>82</v>
      </c>
      <c r="T111">
        <f>'[2]Tablep'!E100</f>
        <v>0</v>
      </c>
      <c r="U111">
        <f>'[2]Tablep'!F100</f>
        <v>0</v>
      </c>
      <c r="V111">
        <f>'[2]Tablep'!G100</f>
        <v>0</v>
      </c>
      <c r="W111">
        <f t="shared" si="9"/>
        <v>4</v>
      </c>
      <c r="X111">
        <f t="shared" si="10"/>
        <v>82</v>
      </c>
      <c r="Y111">
        <f t="shared" si="11"/>
        <v>0</v>
      </c>
    </row>
    <row r="112" spans="1:25" ht="12">
      <c r="A112" s="9"/>
      <c r="B112" s="11" t="s">
        <v>282</v>
      </c>
      <c r="C112" s="480">
        <v>1580</v>
      </c>
      <c r="D112" s="480">
        <v>23690</v>
      </c>
      <c r="E112" s="480">
        <v>22640</v>
      </c>
      <c r="F112" s="480">
        <v>47900</v>
      </c>
      <c r="H112" s="421">
        <v>3.2901878914405014</v>
      </c>
      <c r="I112" s="421">
        <v>47.26304801670146</v>
      </c>
      <c r="K112" s="480" t="s">
        <v>92</v>
      </c>
      <c r="L112" s="480">
        <v>40</v>
      </c>
      <c r="M112" s="147"/>
      <c r="N112" s="390" t="s">
        <v>92</v>
      </c>
      <c r="P112">
        <f>'[2]Tablep'!A101</f>
        <v>592</v>
      </c>
      <c r="Q112">
        <f>'[2]Tablep'!B101</f>
        <v>12</v>
      </c>
      <c r="R112">
        <f>'[2]Tablep'!C101</f>
        <v>0</v>
      </c>
      <c r="S112">
        <f>'[2]Tablep'!D101</f>
        <v>65</v>
      </c>
      <c r="T112">
        <f>'[2]Tablep'!E101</f>
        <v>0</v>
      </c>
      <c r="U112">
        <f>'[2]Tablep'!F101</f>
        <v>76</v>
      </c>
      <c r="V112">
        <f>'[2]Tablep'!G101</f>
        <v>0</v>
      </c>
      <c r="W112">
        <f t="shared" si="9"/>
        <v>12</v>
      </c>
      <c r="X112">
        <f t="shared" si="10"/>
        <v>65</v>
      </c>
      <c r="Y112">
        <f t="shared" si="11"/>
        <v>76</v>
      </c>
    </row>
    <row r="113" spans="1:25" ht="12">
      <c r="A113" s="9"/>
      <c r="B113" s="11" t="s">
        <v>283</v>
      </c>
      <c r="C113" s="480">
        <v>220</v>
      </c>
      <c r="D113" s="480">
        <v>3430</v>
      </c>
      <c r="E113" s="480">
        <v>0</v>
      </c>
      <c r="F113" s="480">
        <v>3650</v>
      </c>
      <c r="H113" s="421">
        <v>5.943577102163791</v>
      </c>
      <c r="I113" s="421">
        <v>0</v>
      </c>
      <c r="K113" s="480">
        <v>0</v>
      </c>
      <c r="L113" s="480">
        <v>10</v>
      </c>
      <c r="M113" s="147"/>
      <c r="N113" s="421">
        <v>0</v>
      </c>
      <c r="P113">
        <f>'[2]Tablep'!A102</f>
        <v>595</v>
      </c>
      <c r="Q113">
        <f>'[2]Tablep'!B102</f>
        <v>8</v>
      </c>
      <c r="R113">
        <f>'[2]Tablep'!C102</f>
        <v>0</v>
      </c>
      <c r="S113">
        <f>'[2]Tablep'!D102</f>
        <v>146</v>
      </c>
      <c r="T113">
        <f>'[2]Tablep'!E102</f>
        <v>0</v>
      </c>
      <c r="U113">
        <f>'[2]Tablep'!F102</f>
        <v>63</v>
      </c>
      <c r="V113">
        <f>'[2]Tablep'!G102</f>
        <v>0</v>
      </c>
      <c r="W113">
        <f t="shared" si="9"/>
        <v>8</v>
      </c>
      <c r="X113">
        <f t="shared" si="10"/>
        <v>146</v>
      </c>
      <c r="Y113">
        <f t="shared" si="11"/>
        <v>63</v>
      </c>
    </row>
    <row r="114" spans="1:25" ht="12">
      <c r="A114" s="9"/>
      <c r="B114" s="11"/>
      <c r="C114" s="482"/>
      <c r="D114" s="482"/>
      <c r="E114" s="482"/>
      <c r="F114" s="482"/>
      <c r="H114" s="147"/>
      <c r="I114" s="147"/>
      <c r="K114" s="482"/>
      <c r="L114" s="482"/>
      <c r="M114" s="147"/>
      <c r="N114" s="147"/>
      <c r="P114">
        <f>'[2]Tablep'!A103</f>
        <v>600</v>
      </c>
      <c r="Q114">
        <f>'[2]Tablep'!B103</f>
        <v>244</v>
      </c>
      <c r="R114">
        <f>'[2]Tablep'!C103</f>
        <v>0</v>
      </c>
      <c r="S114">
        <f>'[2]Tablep'!D103</f>
        <v>4009</v>
      </c>
      <c r="T114">
        <f>'[2]Tablep'!E103</f>
        <v>0</v>
      </c>
      <c r="U114">
        <f>'[2]Tablep'!F103</f>
        <v>833</v>
      </c>
      <c r="V114">
        <f>'[2]Tablep'!G103</f>
        <v>0</v>
      </c>
      <c r="W114">
        <f t="shared" si="9"/>
        <v>244</v>
      </c>
      <c r="X114">
        <f t="shared" si="10"/>
        <v>4009</v>
      </c>
      <c r="Y114">
        <f t="shared" si="11"/>
        <v>833</v>
      </c>
    </row>
    <row r="115" spans="1:25" ht="12">
      <c r="A115" s="9"/>
      <c r="B115" s="10" t="s">
        <v>284</v>
      </c>
      <c r="C115" s="482"/>
      <c r="D115" s="482"/>
      <c r="E115" s="482"/>
      <c r="F115" s="482"/>
      <c r="H115" s="147"/>
      <c r="I115" s="147"/>
      <c r="K115" s="482"/>
      <c r="L115" s="482"/>
      <c r="M115" s="147"/>
      <c r="N115" s="147"/>
      <c r="P115">
        <f>'[2]Tablep'!A104</f>
        <v>604</v>
      </c>
      <c r="Q115">
        <f>'[2]Tablep'!B104</f>
        <v>38</v>
      </c>
      <c r="R115">
        <f>'[2]Tablep'!C104</f>
        <v>0</v>
      </c>
      <c r="S115">
        <f>'[2]Tablep'!D104</f>
        <v>574</v>
      </c>
      <c r="T115">
        <f>'[2]Tablep'!E104</f>
        <v>0</v>
      </c>
      <c r="U115">
        <f>'[2]Tablep'!F104</f>
        <v>58</v>
      </c>
      <c r="V115">
        <f>'[2]Tablep'!G104</f>
        <v>0</v>
      </c>
      <c r="W115">
        <f t="shared" si="9"/>
        <v>38</v>
      </c>
      <c r="X115">
        <f t="shared" si="10"/>
        <v>574</v>
      </c>
      <c r="Y115">
        <f t="shared" si="11"/>
        <v>58</v>
      </c>
    </row>
    <row r="116" spans="1:25" ht="12">
      <c r="A116" s="9"/>
      <c r="B116" s="11" t="s">
        <v>285</v>
      </c>
      <c r="C116" s="480">
        <v>50</v>
      </c>
      <c r="D116" s="480">
        <v>1740</v>
      </c>
      <c r="E116" s="480">
        <v>0</v>
      </c>
      <c r="F116" s="480">
        <v>1790</v>
      </c>
      <c r="H116" s="421">
        <v>2.6815642458100557</v>
      </c>
      <c r="I116" s="421">
        <v>0</v>
      </c>
      <c r="K116" s="480" t="s">
        <v>92</v>
      </c>
      <c r="L116" s="480">
        <v>80</v>
      </c>
      <c r="M116" s="147"/>
      <c r="N116" s="390" t="s">
        <v>92</v>
      </c>
      <c r="P116">
        <f>'[2]Tablep'!A105</f>
        <v>612</v>
      </c>
      <c r="Q116">
        <f>'[2]Tablep'!B105</f>
        <v>12</v>
      </c>
      <c r="R116">
        <f>'[2]Tablep'!C105</f>
        <v>0</v>
      </c>
      <c r="S116">
        <f>'[2]Tablep'!D105</f>
        <v>188</v>
      </c>
      <c r="T116">
        <f>'[2]Tablep'!E105</f>
        <v>0</v>
      </c>
      <c r="U116">
        <f>'[2]Tablep'!F105</f>
        <v>114</v>
      </c>
      <c r="V116">
        <f>'[2]Tablep'!G105</f>
        <v>0</v>
      </c>
      <c r="W116">
        <f t="shared" si="9"/>
        <v>12</v>
      </c>
      <c r="X116">
        <f t="shared" si="10"/>
        <v>188</v>
      </c>
      <c r="Y116">
        <f t="shared" si="11"/>
        <v>114</v>
      </c>
    </row>
    <row r="117" spans="1:25" ht="12">
      <c r="A117" s="9"/>
      <c r="B117" s="11"/>
      <c r="C117" s="482"/>
      <c r="D117" s="482"/>
      <c r="E117" s="482"/>
      <c r="F117" s="482"/>
      <c r="H117" s="147"/>
      <c r="I117" s="147"/>
      <c r="K117" s="482"/>
      <c r="L117" s="482"/>
      <c r="M117" s="147"/>
      <c r="N117" s="147"/>
      <c r="P117">
        <f>'[2]Tablep'!A106</f>
        <v>614</v>
      </c>
      <c r="Q117">
        <f>'[2]Tablep'!B106</f>
        <v>628</v>
      </c>
      <c r="R117">
        <f>'[2]Tablep'!C106</f>
        <v>0</v>
      </c>
      <c r="S117">
        <f>'[2]Tablep'!D106</f>
        <v>17156</v>
      </c>
      <c r="T117">
        <f>'[2]Tablep'!E106</f>
        <v>0</v>
      </c>
      <c r="U117">
        <f>'[2]Tablep'!F106</f>
        <v>4307</v>
      </c>
      <c r="V117">
        <f>'[2]Tablep'!G106</f>
        <v>0</v>
      </c>
      <c r="W117">
        <f t="shared" si="9"/>
        <v>628</v>
      </c>
      <c r="X117">
        <f t="shared" si="10"/>
        <v>17156</v>
      </c>
      <c r="Y117">
        <f t="shared" si="11"/>
        <v>4307</v>
      </c>
    </row>
    <row r="118" spans="1:25" ht="12">
      <c r="A118" s="9"/>
      <c r="B118" s="10" t="s">
        <v>286</v>
      </c>
      <c r="C118" s="482"/>
      <c r="D118" s="482"/>
      <c r="E118" s="482"/>
      <c r="F118" s="482"/>
      <c r="H118" s="147"/>
      <c r="I118" s="147"/>
      <c r="K118" s="482"/>
      <c r="L118" s="482"/>
      <c r="M118" s="147"/>
      <c r="N118" s="147"/>
      <c r="P118">
        <f>'[2]Tablep'!A107</f>
        <v>615</v>
      </c>
      <c r="Q118">
        <f>'[2]Tablep'!B107</f>
        <v>0</v>
      </c>
      <c r="R118">
        <f>'[2]Tablep'!C107</f>
        <v>0</v>
      </c>
      <c r="S118">
        <f>'[2]Tablep'!D107</f>
        <v>337</v>
      </c>
      <c r="T118">
        <f>'[2]Tablep'!E107</f>
        <v>0</v>
      </c>
      <c r="U118">
        <f>'[2]Tablep'!F107</f>
        <v>0</v>
      </c>
      <c r="V118">
        <f>'[2]Tablep'!G107</f>
        <v>0</v>
      </c>
      <c r="W118">
        <f t="shared" si="9"/>
        <v>0</v>
      </c>
      <c r="X118">
        <f t="shared" si="10"/>
        <v>337</v>
      </c>
      <c r="Y118">
        <f t="shared" si="11"/>
        <v>0</v>
      </c>
    </row>
    <row r="119" spans="1:25" ht="12">
      <c r="A119" s="9"/>
      <c r="B119" s="11" t="s">
        <v>286</v>
      </c>
      <c r="C119" s="480">
        <v>10</v>
      </c>
      <c r="D119" s="480">
        <v>110</v>
      </c>
      <c r="E119" s="480">
        <v>30</v>
      </c>
      <c r="F119" s="480">
        <v>140</v>
      </c>
      <c r="H119" s="421">
        <v>4.895104895104895</v>
      </c>
      <c r="I119" s="421">
        <v>20.27972027972028</v>
      </c>
      <c r="K119" s="480">
        <v>0</v>
      </c>
      <c r="L119" s="480">
        <v>20</v>
      </c>
      <c r="M119" s="147"/>
      <c r="N119" s="421">
        <v>0</v>
      </c>
      <c r="P119">
        <f>'[2]Tablep'!A108</f>
        <v>616</v>
      </c>
      <c r="Q119">
        <f>'[2]Tablep'!B108</f>
        <v>109</v>
      </c>
      <c r="R119">
        <f>'[2]Tablep'!C108</f>
        <v>0</v>
      </c>
      <c r="S119">
        <f>'[2]Tablep'!D108</f>
        <v>1431</v>
      </c>
      <c r="T119">
        <f>'[2]Tablep'!E108</f>
        <v>0</v>
      </c>
      <c r="U119">
        <f>'[2]Tablep'!F108</f>
        <v>1837</v>
      </c>
      <c r="V119">
        <f>'[2]Tablep'!G108</f>
        <v>0</v>
      </c>
      <c r="W119">
        <f t="shared" si="9"/>
        <v>109</v>
      </c>
      <c r="X119">
        <f t="shared" si="10"/>
        <v>1431</v>
      </c>
      <c r="Y119">
        <f t="shared" si="11"/>
        <v>1837</v>
      </c>
    </row>
    <row r="120" spans="1:25" ht="12">
      <c r="A120" s="9"/>
      <c r="B120" s="11"/>
      <c r="C120" s="482"/>
      <c r="D120" s="482"/>
      <c r="E120" s="482"/>
      <c r="F120" s="482"/>
      <c r="H120" s="147"/>
      <c r="I120" s="147"/>
      <c r="K120" s="482"/>
      <c r="L120" s="482"/>
      <c r="M120" s="147"/>
      <c r="N120" s="147"/>
      <c r="P120">
        <f>'[2]Tablep'!A109</f>
        <v>637</v>
      </c>
      <c r="Q120">
        <f>'[2]Tablep'!B109</f>
        <v>13</v>
      </c>
      <c r="R120">
        <f>'[2]Tablep'!C109</f>
        <v>0</v>
      </c>
      <c r="S120">
        <f>'[2]Tablep'!D109</f>
        <v>256</v>
      </c>
      <c r="T120">
        <f>'[2]Tablep'!E109</f>
        <v>0</v>
      </c>
      <c r="U120">
        <f>'[2]Tablep'!F109</f>
        <v>66</v>
      </c>
      <c r="V120">
        <f>'[2]Tablep'!G109</f>
        <v>0</v>
      </c>
      <c r="W120">
        <f t="shared" si="9"/>
        <v>13</v>
      </c>
      <c r="X120">
        <f t="shared" si="10"/>
        <v>256</v>
      </c>
      <c r="Y120">
        <f t="shared" si="11"/>
        <v>66</v>
      </c>
    </row>
    <row r="121" spans="1:25" ht="12">
      <c r="A121" s="9"/>
      <c r="B121" s="10" t="s">
        <v>288</v>
      </c>
      <c r="C121" s="482"/>
      <c r="D121" s="482"/>
      <c r="E121" s="482"/>
      <c r="F121" s="482"/>
      <c r="H121" s="147"/>
      <c r="I121" s="147"/>
      <c r="K121" s="482"/>
      <c r="L121" s="482"/>
      <c r="M121" s="147"/>
      <c r="N121" s="147"/>
      <c r="P121">
        <f>'[2]Tablep'!A110</f>
        <v>638</v>
      </c>
      <c r="Q121">
        <f>'[2]Tablep'!B110</f>
        <v>8</v>
      </c>
      <c r="R121">
        <f>'[2]Tablep'!C110</f>
        <v>0</v>
      </c>
      <c r="S121">
        <f>'[2]Tablep'!D110</f>
        <v>104</v>
      </c>
      <c r="T121">
        <f>'[2]Tablep'!E110</f>
        <v>0</v>
      </c>
      <c r="U121">
        <f>'[2]Tablep'!F110</f>
        <v>34</v>
      </c>
      <c r="V121">
        <f>'[2]Tablep'!G110</f>
        <v>0</v>
      </c>
      <c r="W121">
        <f t="shared" si="9"/>
        <v>8</v>
      </c>
      <c r="X121">
        <f t="shared" si="10"/>
        <v>104</v>
      </c>
      <c r="Y121">
        <f t="shared" si="11"/>
        <v>34</v>
      </c>
    </row>
    <row r="122" spans="1:25" ht="12">
      <c r="A122" s="9"/>
      <c r="B122" s="11" t="s">
        <v>288</v>
      </c>
      <c r="C122" s="480">
        <v>240</v>
      </c>
      <c r="D122" s="480">
        <v>4010</v>
      </c>
      <c r="E122" s="480">
        <v>830</v>
      </c>
      <c r="F122" s="480">
        <v>5090</v>
      </c>
      <c r="H122" s="421">
        <v>4.797483287455761</v>
      </c>
      <c r="I122" s="421">
        <v>16.378293354305935</v>
      </c>
      <c r="K122" s="480" t="s">
        <v>92</v>
      </c>
      <c r="L122" s="480">
        <v>30</v>
      </c>
      <c r="M122" s="147"/>
      <c r="N122" s="390" t="s">
        <v>92</v>
      </c>
      <c r="P122">
        <f>'[2]Tablep'!A111</f>
        <v>644</v>
      </c>
      <c r="Q122">
        <f>'[2]Tablep'!B111</f>
        <v>59</v>
      </c>
      <c r="R122">
        <f>'[2]Tablep'!C111</f>
        <v>0</v>
      </c>
      <c r="S122">
        <f>'[2]Tablep'!D111</f>
        <v>3327</v>
      </c>
      <c r="T122">
        <f>'[2]Tablep'!E111</f>
        <v>0</v>
      </c>
      <c r="U122">
        <f>'[2]Tablep'!F111</f>
        <v>3</v>
      </c>
      <c r="V122">
        <f>'[2]Tablep'!G111</f>
        <v>0</v>
      </c>
      <c r="W122">
        <f t="shared" si="9"/>
        <v>59</v>
      </c>
      <c r="X122">
        <f t="shared" si="10"/>
        <v>3327</v>
      </c>
      <c r="Y122">
        <f t="shared" si="11"/>
        <v>3</v>
      </c>
    </row>
    <row r="123" spans="1:25" ht="12">
      <c r="A123" s="9"/>
      <c r="B123" s="11"/>
      <c r="C123" s="482"/>
      <c r="D123" s="482"/>
      <c r="E123" s="482"/>
      <c r="F123" s="482"/>
      <c r="H123" s="147"/>
      <c r="I123" s="147"/>
      <c r="K123" s="482"/>
      <c r="L123" s="482"/>
      <c r="M123" s="147"/>
      <c r="N123" s="147"/>
      <c r="P123">
        <f>'[2]Tablep'!A112</f>
        <v>645</v>
      </c>
      <c r="Q123">
        <f>'[2]Tablep'!B112</f>
        <v>94</v>
      </c>
      <c r="R123">
        <f>'[2]Tablep'!C112</f>
        <v>0</v>
      </c>
      <c r="S123">
        <f>'[2]Tablep'!D112</f>
        <v>1221</v>
      </c>
      <c r="T123">
        <f>'[2]Tablep'!E112</f>
        <v>0</v>
      </c>
      <c r="U123">
        <f>'[2]Tablep'!F112</f>
        <v>0</v>
      </c>
      <c r="V123">
        <f>'[2]Tablep'!G112</f>
        <v>0</v>
      </c>
      <c r="W123">
        <f t="shared" si="9"/>
        <v>94</v>
      </c>
      <c r="X123">
        <f t="shared" si="10"/>
        <v>1221</v>
      </c>
      <c r="Y123">
        <f t="shared" si="11"/>
        <v>0</v>
      </c>
    </row>
    <row r="124" spans="1:25" ht="12">
      <c r="A124" s="9"/>
      <c r="B124" s="10" t="s">
        <v>289</v>
      </c>
      <c r="C124" s="482"/>
      <c r="D124" s="482"/>
      <c r="E124" s="482"/>
      <c r="F124" s="482"/>
      <c r="H124" s="147"/>
      <c r="I124" s="147"/>
      <c r="K124" s="482"/>
      <c r="L124" s="482"/>
      <c r="M124" s="147"/>
      <c r="N124" s="147"/>
      <c r="P124">
        <f>'[2]Tablep'!A113</f>
        <v>647</v>
      </c>
      <c r="Q124">
        <f>'[2]Tablep'!B113</f>
        <v>137</v>
      </c>
      <c r="R124">
        <f>'[2]Tablep'!C113</f>
        <v>0</v>
      </c>
      <c r="S124">
        <f>'[2]Tablep'!D113</f>
        <v>3111</v>
      </c>
      <c r="T124">
        <f>'[2]Tablep'!E113</f>
        <v>0</v>
      </c>
      <c r="U124">
        <f>'[2]Tablep'!F113</f>
        <v>179</v>
      </c>
      <c r="V124">
        <f>'[2]Tablep'!G113</f>
        <v>0</v>
      </c>
      <c r="W124">
        <f t="shared" si="9"/>
        <v>137</v>
      </c>
      <c r="X124">
        <f t="shared" si="10"/>
        <v>3111</v>
      </c>
      <c r="Y124">
        <f t="shared" si="11"/>
        <v>179</v>
      </c>
    </row>
    <row r="125" spans="1:25" ht="12">
      <c r="A125" s="9"/>
      <c r="B125" s="11" t="s">
        <v>200</v>
      </c>
      <c r="C125" s="480">
        <v>300</v>
      </c>
      <c r="D125" s="480">
        <v>3620</v>
      </c>
      <c r="E125" s="480">
        <v>100</v>
      </c>
      <c r="F125" s="480">
        <v>4010</v>
      </c>
      <c r="H125" s="421">
        <v>7.573492775286497</v>
      </c>
      <c r="I125" s="421">
        <v>2.3667164922770305</v>
      </c>
      <c r="K125" s="480">
        <v>10</v>
      </c>
      <c r="L125" s="480">
        <v>210</v>
      </c>
      <c r="M125" s="147"/>
      <c r="N125" s="421">
        <v>2.4154589371980677</v>
      </c>
      <c r="P125">
        <f>'[2]Tablep'!A114</f>
        <v>656</v>
      </c>
      <c r="Q125">
        <f>'[2]Tablep'!B114</f>
        <v>31</v>
      </c>
      <c r="R125">
        <f>'[2]Tablep'!C114</f>
        <v>0</v>
      </c>
      <c r="S125">
        <f>'[2]Tablep'!D114</f>
        <v>1362</v>
      </c>
      <c r="T125">
        <f>'[2]Tablep'!E114</f>
        <v>0</v>
      </c>
      <c r="U125">
        <f>'[2]Tablep'!F114</f>
        <v>16</v>
      </c>
      <c r="V125">
        <f>'[2]Tablep'!G114</f>
        <v>0</v>
      </c>
      <c r="W125">
        <f t="shared" si="9"/>
        <v>31</v>
      </c>
      <c r="X125">
        <f t="shared" si="10"/>
        <v>1362</v>
      </c>
      <c r="Y125">
        <f t="shared" si="11"/>
        <v>16</v>
      </c>
    </row>
    <row r="126" spans="1:25" ht="12">
      <c r="A126" s="9"/>
      <c r="B126" s="11" t="s">
        <v>290</v>
      </c>
      <c r="C126" s="480">
        <v>30</v>
      </c>
      <c r="D126" s="480">
        <v>0</v>
      </c>
      <c r="E126" s="480">
        <v>730</v>
      </c>
      <c r="F126" s="480">
        <v>760</v>
      </c>
      <c r="H126" s="421">
        <v>3.830911492734478</v>
      </c>
      <c r="I126" s="421">
        <v>96.16908850726553</v>
      </c>
      <c r="K126" s="480">
        <v>0</v>
      </c>
      <c r="L126" s="480">
        <v>10</v>
      </c>
      <c r="M126" s="147"/>
      <c r="N126" s="421">
        <v>0</v>
      </c>
      <c r="P126">
        <f>'[2]Tablep'!A115</f>
        <v>660</v>
      </c>
      <c r="Q126">
        <f>'[2]Tablep'!B115</f>
        <v>22</v>
      </c>
      <c r="R126">
        <f>'[2]Tablep'!C115</f>
        <v>0</v>
      </c>
      <c r="S126">
        <f>'[2]Tablep'!D115</f>
        <v>524</v>
      </c>
      <c r="T126">
        <f>'[2]Tablep'!E115</f>
        <v>0</v>
      </c>
      <c r="U126">
        <f>'[2]Tablep'!F115</f>
        <v>0</v>
      </c>
      <c r="V126">
        <f>'[2]Tablep'!G115</f>
        <v>0</v>
      </c>
      <c r="W126">
        <f t="shared" si="9"/>
        <v>22</v>
      </c>
      <c r="X126">
        <f t="shared" si="10"/>
        <v>524</v>
      </c>
      <c r="Y126">
        <f t="shared" si="11"/>
        <v>0</v>
      </c>
    </row>
    <row r="127" spans="1:25" ht="12">
      <c r="A127" s="9"/>
      <c r="B127" s="11" t="s">
        <v>291</v>
      </c>
      <c r="C127" s="480">
        <v>40</v>
      </c>
      <c r="D127" s="480">
        <v>1230</v>
      </c>
      <c r="E127" s="480">
        <v>0</v>
      </c>
      <c r="F127" s="480">
        <v>1260</v>
      </c>
      <c r="H127" s="421">
        <v>2.771179730799683</v>
      </c>
      <c r="I127" s="421">
        <v>0</v>
      </c>
      <c r="K127" s="480">
        <v>0</v>
      </c>
      <c r="L127" s="480" t="s">
        <v>92</v>
      </c>
      <c r="M127" s="147"/>
      <c r="N127" s="421">
        <v>0</v>
      </c>
      <c r="P127">
        <f>'[2]Tablep'!A116</f>
        <v>662</v>
      </c>
      <c r="Q127">
        <f>'[2]Tablep'!B116</f>
        <v>3</v>
      </c>
      <c r="R127">
        <f>'[2]Tablep'!C116</f>
        <v>5</v>
      </c>
      <c r="S127">
        <f>'[2]Tablep'!D116</f>
        <v>82</v>
      </c>
      <c r="T127">
        <f>'[2]Tablep'!E116</f>
        <v>212</v>
      </c>
      <c r="U127">
        <f>'[2]Tablep'!F116</f>
        <v>0</v>
      </c>
      <c r="V127">
        <f>'[2]Tablep'!G116</f>
        <v>0</v>
      </c>
      <c r="W127">
        <f t="shared" si="9"/>
        <v>8</v>
      </c>
      <c r="X127">
        <f t="shared" si="10"/>
        <v>294</v>
      </c>
      <c r="Y127">
        <f t="shared" si="11"/>
        <v>0</v>
      </c>
    </row>
    <row r="128" spans="1:25" ht="12">
      <c r="A128" s="9"/>
      <c r="B128" s="11" t="s">
        <v>292</v>
      </c>
      <c r="C128" s="480">
        <v>300</v>
      </c>
      <c r="D128" s="480">
        <v>1860</v>
      </c>
      <c r="E128" s="480">
        <v>0</v>
      </c>
      <c r="F128" s="480">
        <v>2160</v>
      </c>
      <c r="H128" s="421">
        <v>13.682745825602968</v>
      </c>
      <c r="I128" s="421">
        <v>0</v>
      </c>
      <c r="K128" s="480" t="s">
        <v>92</v>
      </c>
      <c r="L128" s="480" t="s">
        <v>92</v>
      </c>
      <c r="M128" s="147"/>
      <c r="N128" s="390" t="s">
        <v>92</v>
      </c>
      <c r="P128">
        <f>'[2]Tablep'!A117</f>
        <v>668</v>
      </c>
      <c r="Q128">
        <f>'[2]Tablep'!B117</f>
        <v>94</v>
      </c>
      <c r="R128">
        <f>'[2]Tablep'!C117</f>
        <v>0</v>
      </c>
      <c r="S128">
        <f>'[2]Tablep'!D117</f>
        <v>1272</v>
      </c>
      <c r="T128">
        <f>'[2]Tablep'!E117</f>
        <v>0</v>
      </c>
      <c r="U128">
        <f>'[2]Tablep'!F117</f>
        <v>1130</v>
      </c>
      <c r="V128">
        <f>'[2]Tablep'!G117</f>
        <v>0</v>
      </c>
      <c r="W128">
        <f t="shared" si="9"/>
        <v>94</v>
      </c>
      <c r="X128">
        <f t="shared" si="10"/>
        <v>1272</v>
      </c>
      <c r="Y128">
        <f t="shared" si="11"/>
        <v>1130</v>
      </c>
    </row>
    <row r="129" spans="1:25" ht="12">
      <c r="A129" s="9"/>
      <c r="B129" s="11" t="s">
        <v>293</v>
      </c>
      <c r="C129" s="480" t="s">
        <v>92</v>
      </c>
      <c r="D129" s="480">
        <v>50</v>
      </c>
      <c r="E129" s="480">
        <v>0</v>
      </c>
      <c r="F129" s="480">
        <v>50</v>
      </c>
      <c r="H129" s="390" t="s">
        <v>92</v>
      </c>
      <c r="I129" s="421">
        <v>0</v>
      </c>
      <c r="K129" s="480">
        <v>0</v>
      </c>
      <c r="L129" s="480" t="s">
        <v>92</v>
      </c>
      <c r="M129" s="147"/>
      <c r="N129" s="421">
        <v>0</v>
      </c>
      <c r="P129">
        <f>'[2]Tablep'!A118</f>
        <v>674</v>
      </c>
      <c r="Q129">
        <f>'[2]Tablep'!B118</f>
        <v>5</v>
      </c>
      <c r="R129">
        <f>'[2]Tablep'!C118</f>
        <v>0</v>
      </c>
      <c r="S129">
        <f>'[2]Tablep'!D118</f>
        <v>139</v>
      </c>
      <c r="T129">
        <f>'[2]Tablep'!E118</f>
        <v>0</v>
      </c>
      <c r="U129">
        <f>'[2]Tablep'!F118</f>
        <v>57</v>
      </c>
      <c r="V129">
        <f>'[2]Tablep'!G118</f>
        <v>0</v>
      </c>
      <c r="W129">
        <f t="shared" si="9"/>
        <v>5</v>
      </c>
      <c r="X129">
        <f t="shared" si="10"/>
        <v>139</v>
      </c>
      <c r="Y129">
        <f t="shared" si="11"/>
        <v>57</v>
      </c>
    </row>
    <row r="130" spans="1:25" ht="12">
      <c r="A130" s="9"/>
      <c r="B130" s="11" t="s">
        <v>294</v>
      </c>
      <c r="C130" s="480">
        <v>10</v>
      </c>
      <c r="D130" s="480">
        <v>360</v>
      </c>
      <c r="E130" s="480">
        <v>230</v>
      </c>
      <c r="F130" s="480">
        <v>600</v>
      </c>
      <c r="H130" s="421">
        <v>1.8363939899833055</v>
      </c>
      <c r="I130" s="421">
        <v>38.56427378964942</v>
      </c>
      <c r="K130" s="480">
        <v>0</v>
      </c>
      <c r="L130" s="480">
        <v>40</v>
      </c>
      <c r="M130" s="147"/>
      <c r="N130" s="421">
        <v>0</v>
      </c>
      <c r="P130">
        <f>'[2]Tablep'!A119</f>
        <v>675</v>
      </c>
      <c r="Q130">
        <f>'[2]Tablep'!B119</f>
        <v>4718</v>
      </c>
      <c r="R130">
        <f>'[2]Tablep'!C119</f>
        <v>0</v>
      </c>
      <c r="S130">
        <f>'[2]Tablep'!D119</f>
        <v>66865</v>
      </c>
      <c r="T130">
        <f>'[2]Tablep'!E119</f>
        <v>0</v>
      </c>
      <c r="U130">
        <f>'[2]Tablep'!F119</f>
        <v>4615</v>
      </c>
      <c r="V130">
        <f>'[2]Tablep'!G119</f>
        <v>0</v>
      </c>
      <c r="W130">
        <f t="shared" si="9"/>
        <v>4718</v>
      </c>
      <c r="X130">
        <f t="shared" si="10"/>
        <v>66865</v>
      </c>
      <c r="Y130">
        <f t="shared" si="11"/>
        <v>4615</v>
      </c>
    </row>
    <row r="131" spans="1:25" ht="12">
      <c r="A131" s="9"/>
      <c r="B131" s="11" t="s">
        <v>295</v>
      </c>
      <c r="C131" s="480" t="s">
        <v>92</v>
      </c>
      <c r="D131" s="480">
        <v>0</v>
      </c>
      <c r="E131" s="480">
        <v>280</v>
      </c>
      <c r="F131" s="480">
        <v>280</v>
      </c>
      <c r="H131" s="390" t="s">
        <v>92</v>
      </c>
      <c r="I131" s="421">
        <v>99.644128113879</v>
      </c>
      <c r="K131" s="480">
        <v>0</v>
      </c>
      <c r="L131" s="480">
        <v>20</v>
      </c>
      <c r="M131" s="147"/>
      <c r="N131" s="421">
        <v>0</v>
      </c>
      <c r="P131">
        <f>'[2]Tablep'!A120</f>
        <v>676</v>
      </c>
      <c r="Q131">
        <f>'[2]Tablep'!B120</f>
        <v>434</v>
      </c>
      <c r="R131">
        <f>'[2]Tablep'!C120</f>
        <v>0</v>
      </c>
      <c r="S131">
        <f>'[2]Tablep'!D120</f>
        <v>13546</v>
      </c>
      <c r="T131">
        <f>'[2]Tablep'!E120</f>
        <v>0</v>
      </c>
      <c r="U131">
        <f>'[2]Tablep'!F120</f>
        <v>63</v>
      </c>
      <c r="V131">
        <f>'[2]Tablep'!G120</f>
        <v>0</v>
      </c>
      <c r="W131">
        <f t="shared" si="9"/>
        <v>434</v>
      </c>
      <c r="X131">
        <f t="shared" si="10"/>
        <v>13546</v>
      </c>
      <c r="Y131">
        <f t="shared" si="11"/>
        <v>63</v>
      </c>
    </row>
    <row r="132" spans="1:25" ht="12">
      <c r="A132" s="9"/>
      <c r="B132" s="11" t="s">
        <v>296</v>
      </c>
      <c r="C132" s="480" t="s">
        <v>92</v>
      </c>
      <c r="D132" s="480">
        <v>50</v>
      </c>
      <c r="E132" s="480" t="s">
        <v>92</v>
      </c>
      <c r="F132" s="480">
        <v>60</v>
      </c>
      <c r="H132" s="390" t="s">
        <v>92</v>
      </c>
      <c r="I132" s="390" t="s">
        <v>92</v>
      </c>
      <c r="K132" s="480">
        <v>0</v>
      </c>
      <c r="L132" s="480">
        <v>10</v>
      </c>
      <c r="M132" s="147"/>
      <c r="N132" s="421">
        <v>0</v>
      </c>
      <c r="P132">
        <f>'[2]Tablep'!A121</f>
        <v>677</v>
      </c>
      <c r="Q132">
        <f>'[2]Tablep'!B121</f>
        <v>2</v>
      </c>
      <c r="R132">
        <f>'[2]Tablep'!C121</f>
        <v>0</v>
      </c>
      <c r="S132">
        <f>'[2]Tablep'!D121</f>
        <v>272</v>
      </c>
      <c r="T132">
        <f>'[2]Tablep'!E121</f>
        <v>0</v>
      </c>
      <c r="U132">
        <f>'[2]Tablep'!F121</f>
        <v>0</v>
      </c>
      <c r="V132">
        <f>'[2]Tablep'!G121</f>
        <v>0</v>
      </c>
      <c r="W132">
        <f t="shared" si="9"/>
        <v>2</v>
      </c>
      <c r="X132">
        <f t="shared" si="10"/>
        <v>272</v>
      </c>
      <c r="Y132">
        <f t="shared" si="11"/>
        <v>0</v>
      </c>
    </row>
    <row r="133" spans="1:25" ht="12">
      <c r="A133" s="9"/>
      <c r="B133" s="11" t="s">
        <v>297</v>
      </c>
      <c r="C133" s="480">
        <v>10</v>
      </c>
      <c r="D133" s="480">
        <v>170</v>
      </c>
      <c r="E133" s="480">
        <v>0</v>
      </c>
      <c r="F133" s="480">
        <v>180</v>
      </c>
      <c r="H133" s="421">
        <v>5.524861878453039</v>
      </c>
      <c r="I133" s="421">
        <v>0</v>
      </c>
      <c r="K133" s="480">
        <v>0</v>
      </c>
      <c r="L133" s="480">
        <v>10</v>
      </c>
      <c r="M133" s="147"/>
      <c r="N133" s="421">
        <v>0</v>
      </c>
      <c r="P133">
        <f>'[2]Tablep'!A122</f>
        <v>678</v>
      </c>
      <c r="Q133">
        <f>'[2]Tablep'!B122</f>
        <v>390</v>
      </c>
      <c r="R133">
        <f>'[2]Tablep'!C122</f>
        <v>0</v>
      </c>
      <c r="S133">
        <f>'[2]Tablep'!D122</f>
        <v>6683</v>
      </c>
      <c r="T133">
        <f>'[2]Tablep'!E122</f>
        <v>0</v>
      </c>
      <c r="U133">
        <f>'[2]Tablep'!F122</f>
        <v>15</v>
      </c>
      <c r="V133">
        <f>'[2]Tablep'!G122</f>
        <v>0</v>
      </c>
      <c r="W133">
        <f t="shared" si="9"/>
        <v>390</v>
      </c>
      <c r="X133">
        <f t="shared" si="10"/>
        <v>6683</v>
      </c>
      <c r="Y133">
        <f t="shared" si="11"/>
        <v>15</v>
      </c>
    </row>
    <row r="134" spans="1:14" ht="12">
      <c r="A134" s="9"/>
      <c r="B134" s="11" t="s">
        <v>298</v>
      </c>
      <c r="C134" s="480">
        <v>30</v>
      </c>
      <c r="D134" s="480">
        <v>920</v>
      </c>
      <c r="E134" s="480">
        <v>0</v>
      </c>
      <c r="F134" s="480">
        <v>950</v>
      </c>
      <c r="H134" s="421">
        <v>3.276955602536998</v>
      </c>
      <c r="I134" s="421">
        <v>0</v>
      </c>
      <c r="K134" s="480">
        <v>0</v>
      </c>
      <c r="L134" s="480">
        <v>20</v>
      </c>
      <c r="M134" s="147"/>
      <c r="N134" s="421">
        <v>0</v>
      </c>
    </row>
    <row r="135" spans="1:14" ht="12">
      <c r="A135" s="9"/>
      <c r="B135" s="4"/>
      <c r="C135" s="482"/>
      <c r="D135" s="482"/>
      <c r="E135" s="482"/>
      <c r="F135" s="482"/>
      <c r="H135" s="147"/>
      <c r="I135" s="147"/>
      <c r="K135" s="482"/>
      <c r="L135" s="482"/>
      <c r="M135" s="147"/>
      <c r="N135" s="147"/>
    </row>
    <row r="136" spans="1:14" ht="12">
      <c r="A136" s="9"/>
      <c r="B136" s="10" t="s">
        <v>299</v>
      </c>
      <c r="C136" s="482"/>
      <c r="D136" s="482"/>
      <c r="E136" s="482"/>
      <c r="F136" s="482"/>
      <c r="H136" s="147"/>
      <c r="I136" s="147"/>
      <c r="K136" s="482"/>
      <c r="L136" s="482"/>
      <c r="M136" s="147"/>
      <c r="N136" s="147"/>
    </row>
    <row r="137" spans="1:14" ht="12">
      <c r="A137" s="9"/>
      <c r="B137" s="11" t="s">
        <v>178</v>
      </c>
      <c r="C137" s="480">
        <v>80</v>
      </c>
      <c r="D137" s="480">
        <v>1930</v>
      </c>
      <c r="E137" s="480">
        <v>190</v>
      </c>
      <c r="F137" s="480">
        <v>2200</v>
      </c>
      <c r="H137" s="421">
        <v>3.8147138964577656</v>
      </c>
      <c r="I137" s="421">
        <v>8.628519527702089</v>
      </c>
      <c r="K137" s="480" t="s">
        <v>92</v>
      </c>
      <c r="L137" s="480">
        <v>150</v>
      </c>
      <c r="M137" s="147"/>
      <c r="N137" s="390" t="s">
        <v>92</v>
      </c>
    </row>
    <row r="138" spans="1:14" ht="12">
      <c r="A138" s="9"/>
      <c r="B138" s="11" t="s">
        <v>300</v>
      </c>
      <c r="C138" s="480">
        <v>740</v>
      </c>
      <c r="D138" s="480">
        <v>5210</v>
      </c>
      <c r="E138" s="480">
        <v>770</v>
      </c>
      <c r="F138" s="480">
        <v>6710</v>
      </c>
      <c r="H138" s="421">
        <v>11.00849098763593</v>
      </c>
      <c r="I138" s="421">
        <v>11.395799195590644</v>
      </c>
      <c r="K138" s="480">
        <v>0</v>
      </c>
      <c r="L138" s="480">
        <v>10</v>
      </c>
      <c r="M138" s="147"/>
      <c r="N138" s="421">
        <v>0</v>
      </c>
    </row>
    <row r="139" spans="1:14" ht="12">
      <c r="A139" s="9"/>
      <c r="B139" s="11" t="s">
        <v>301</v>
      </c>
      <c r="C139" s="480">
        <v>90</v>
      </c>
      <c r="D139" s="480">
        <v>2620</v>
      </c>
      <c r="E139" s="480" t="s">
        <v>92</v>
      </c>
      <c r="F139" s="480">
        <v>2710</v>
      </c>
      <c r="H139" s="421">
        <v>3.3973412112259975</v>
      </c>
      <c r="I139" s="390" t="s">
        <v>92</v>
      </c>
      <c r="K139" s="480">
        <v>0</v>
      </c>
      <c r="L139" s="480" t="s">
        <v>92</v>
      </c>
      <c r="M139" s="147"/>
      <c r="N139" s="421">
        <v>0</v>
      </c>
    </row>
    <row r="140" spans="1:14" ht="12">
      <c r="A140" s="9"/>
      <c r="B140" s="11" t="s">
        <v>302</v>
      </c>
      <c r="C140" s="480">
        <v>10</v>
      </c>
      <c r="D140" s="480">
        <v>290</v>
      </c>
      <c r="E140" s="480">
        <v>0</v>
      </c>
      <c r="F140" s="480">
        <v>300</v>
      </c>
      <c r="H140" s="421">
        <v>2.6490066225165565</v>
      </c>
      <c r="I140" s="421">
        <v>0</v>
      </c>
      <c r="K140" s="480">
        <v>0</v>
      </c>
      <c r="L140" s="480" t="s">
        <v>92</v>
      </c>
      <c r="M140" s="147"/>
      <c r="N140" s="421">
        <v>0</v>
      </c>
    </row>
    <row r="141" spans="1:14" ht="12">
      <c r="A141" s="9"/>
      <c r="B141" s="11" t="s">
        <v>303</v>
      </c>
      <c r="C141" s="480">
        <v>110</v>
      </c>
      <c r="D141" s="480">
        <v>1430</v>
      </c>
      <c r="E141" s="480">
        <v>1840</v>
      </c>
      <c r="F141" s="480">
        <v>3380</v>
      </c>
      <c r="H141" s="421">
        <v>3.227716908498667</v>
      </c>
      <c r="I141" s="421">
        <v>54.39739413680782</v>
      </c>
      <c r="K141" s="480">
        <v>0</v>
      </c>
      <c r="L141" s="480">
        <v>30</v>
      </c>
      <c r="M141" s="147"/>
      <c r="N141" s="421">
        <v>0</v>
      </c>
    </row>
    <row r="142" spans="1:14" ht="12">
      <c r="A142" s="9"/>
      <c r="B142" s="11" t="s">
        <v>304</v>
      </c>
      <c r="C142" s="480">
        <v>90</v>
      </c>
      <c r="D142" s="480">
        <v>790</v>
      </c>
      <c r="E142" s="480">
        <v>360</v>
      </c>
      <c r="F142" s="480">
        <v>1240</v>
      </c>
      <c r="H142" s="421">
        <v>7.338709677419354</v>
      </c>
      <c r="I142" s="421">
        <v>29.274193548387096</v>
      </c>
      <c r="K142" s="480" t="s">
        <v>92</v>
      </c>
      <c r="L142" s="480" t="s">
        <v>92</v>
      </c>
      <c r="M142" s="147"/>
      <c r="N142" s="390" t="s">
        <v>92</v>
      </c>
    </row>
    <row r="143" spans="1:14" ht="12">
      <c r="A143" s="9"/>
      <c r="B143" s="11" t="s">
        <v>305</v>
      </c>
      <c r="C143" s="480">
        <v>10</v>
      </c>
      <c r="D143" s="480">
        <v>160</v>
      </c>
      <c r="E143" s="480">
        <v>170</v>
      </c>
      <c r="F143" s="480">
        <v>330</v>
      </c>
      <c r="H143" s="421">
        <v>1.8292682926829267</v>
      </c>
      <c r="I143" s="421">
        <v>50.91463414634146</v>
      </c>
      <c r="K143" s="480">
        <v>0</v>
      </c>
      <c r="L143" s="480">
        <v>10</v>
      </c>
      <c r="M143" s="147"/>
      <c r="N143" s="421">
        <v>0</v>
      </c>
    </row>
    <row r="144" spans="1:14" ht="12">
      <c r="A144" s="9"/>
      <c r="B144" s="11" t="s">
        <v>306</v>
      </c>
      <c r="C144" s="480" t="s">
        <v>92</v>
      </c>
      <c r="D144" s="480">
        <v>100</v>
      </c>
      <c r="E144" s="480" t="s">
        <v>92</v>
      </c>
      <c r="F144" s="480">
        <v>110</v>
      </c>
      <c r="H144" s="390" t="s">
        <v>92</v>
      </c>
      <c r="I144" s="390" t="s">
        <v>92</v>
      </c>
      <c r="K144" s="480">
        <v>0</v>
      </c>
      <c r="L144" s="480" t="s">
        <v>92</v>
      </c>
      <c r="M144" s="147"/>
      <c r="N144" s="421">
        <v>0</v>
      </c>
    </row>
    <row r="145" spans="1:14" ht="12">
      <c r="A145" s="9"/>
      <c r="B145" s="11" t="s">
        <v>307</v>
      </c>
      <c r="C145" s="480">
        <v>50</v>
      </c>
      <c r="D145" s="480">
        <v>2220</v>
      </c>
      <c r="E145" s="480">
        <v>370</v>
      </c>
      <c r="F145" s="480">
        <v>2630</v>
      </c>
      <c r="H145" s="421">
        <v>1.89897455374098</v>
      </c>
      <c r="I145" s="421">
        <v>13.862514242309153</v>
      </c>
      <c r="K145" s="480">
        <v>0</v>
      </c>
      <c r="L145" s="480" t="s">
        <v>92</v>
      </c>
      <c r="M145" s="147"/>
      <c r="N145" s="421">
        <v>0</v>
      </c>
    </row>
    <row r="146" spans="1:14" ht="12">
      <c r="A146" s="9"/>
      <c r="B146" s="11"/>
      <c r="C146" s="482"/>
      <c r="D146" s="482"/>
      <c r="E146" s="482"/>
      <c r="F146" s="482"/>
      <c r="H146" s="147"/>
      <c r="I146" s="147"/>
      <c r="K146" s="482"/>
      <c r="L146" s="482"/>
      <c r="M146" s="147"/>
      <c r="N146" s="147"/>
    </row>
    <row r="147" spans="1:14" ht="12">
      <c r="A147" s="9"/>
      <c r="B147" s="10" t="s">
        <v>308</v>
      </c>
      <c r="C147" s="482"/>
      <c r="D147" s="482"/>
      <c r="E147" s="482"/>
      <c r="F147" s="482"/>
      <c r="H147" s="147"/>
      <c r="I147" s="147"/>
      <c r="K147" s="482"/>
      <c r="L147" s="482"/>
      <c r="M147" s="147"/>
      <c r="N147" s="147"/>
    </row>
    <row r="148" spans="1:14" ht="12">
      <c r="A148" s="9"/>
      <c r="B148" s="11" t="s">
        <v>309</v>
      </c>
      <c r="C148" s="480">
        <v>330</v>
      </c>
      <c r="D148" s="480">
        <v>10550</v>
      </c>
      <c r="E148" s="480">
        <v>40</v>
      </c>
      <c r="F148" s="480">
        <v>10920</v>
      </c>
      <c r="H148" s="421">
        <v>3.041407108831074</v>
      </c>
      <c r="I148" s="421">
        <v>0.3389519970685233</v>
      </c>
      <c r="K148" s="480">
        <v>10</v>
      </c>
      <c r="L148" s="480">
        <v>170</v>
      </c>
      <c r="M148" s="147"/>
      <c r="N148" s="421">
        <v>3.614457831325301</v>
      </c>
    </row>
    <row r="149" spans="1:14" ht="12">
      <c r="A149" s="9"/>
      <c r="B149" s="11" t="s">
        <v>310</v>
      </c>
      <c r="C149" s="480">
        <v>340</v>
      </c>
      <c r="D149" s="480">
        <v>12150</v>
      </c>
      <c r="E149" s="480">
        <v>20</v>
      </c>
      <c r="F149" s="480">
        <v>12510</v>
      </c>
      <c r="H149" s="421">
        <v>2.7096155383262728</v>
      </c>
      <c r="I149" s="421">
        <v>0.1518663576053073</v>
      </c>
      <c r="K149" s="480">
        <v>0</v>
      </c>
      <c r="L149" s="480">
        <v>20</v>
      </c>
      <c r="M149" s="147"/>
      <c r="N149" s="421">
        <v>0</v>
      </c>
    </row>
    <row r="150" spans="1:14" ht="12">
      <c r="A150" s="9"/>
      <c r="B150" s="11" t="s">
        <v>311</v>
      </c>
      <c r="C150" s="480">
        <v>390</v>
      </c>
      <c r="D150" s="480">
        <v>6680</v>
      </c>
      <c r="E150" s="480">
        <v>20</v>
      </c>
      <c r="F150" s="480">
        <v>7090</v>
      </c>
      <c r="H150" s="421">
        <v>5.502257336343115</v>
      </c>
      <c r="I150" s="421">
        <v>0.2116252821670429</v>
      </c>
      <c r="K150" s="480">
        <v>0</v>
      </c>
      <c r="L150" s="480">
        <v>10</v>
      </c>
      <c r="M150" s="147"/>
      <c r="N150" s="421">
        <v>0</v>
      </c>
    </row>
    <row r="151" spans="1:14" ht="12">
      <c r="A151" s="9"/>
      <c r="B151" s="11" t="s">
        <v>312</v>
      </c>
      <c r="C151" s="480">
        <v>4720</v>
      </c>
      <c r="D151" s="480">
        <v>66870</v>
      </c>
      <c r="E151" s="480">
        <v>4620</v>
      </c>
      <c r="F151" s="480">
        <v>76200</v>
      </c>
      <c r="H151" s="421">
        <v>6.19176356334812</v>
      </c>
      <c r="I151" s="421">
        <v>6.056589411795585</v>
      </c>
      <c r="K151" s="480" t="s">
        <v>92</v>
      </c>
      <c r="L151" s="480">
        <v>40</v>
      </c>
      <c r="M151" s="147"/>
      <c r="N151" s="390" t="s">
        <v>92</v>
      </c>
    </row>
    <row r="152" spans="1:14" ht="12">
      <c r="A152" s="9"/>
      <c r="B152" s="11" t="s">
        <v>313</v>
      </c>
      <c r="C152" s="480">
        <v>430</v>
      </c>
      <c r="D152" s="480">
        <v>13550</v>
      </c>
      <c r="E152" s="480">
        <v>60</v>
      </c>
      <c r="F152" s="480">
        <v>14040</v>
      </c>
      <c r="H152" s="421">
        <v>3.090507726269316</v>
      </c>
      <c r="I152" s="421">
        <v>0.44862208929715874</v>
      </c>
      <c r="K152" s="480">
        <v>0</v>
      </c>
      <c r="L152" s="480">
        <v>20</v>
      </c>
      <c r="M152" s="147"/>
      <c r="N152" s="421">
        <v>0</v>
      </c>
    </row>
    <row r="153" spans="1:14" ht="12">
      <c r="A153" s="1"/>
      <c r="B153" s="11" t="s">
        <v>314</v>
      </c>
      <c r="C153" s="480">
        <v>150</v>
      </c>
      <c r="D153" s="480">
        <v>3700</v>
      </c>
      <c r="E153" s="480">
        <v>30</v>
      </c>
      <c r="F153" s="480">
        <v>3880</v>
      </c>
      <c r="H153" s="421">
        <v>3.9392378990731203</v>
      </c>
      <c r="I153" s="421">
        <v>0.6951596292481977</v>
      </c>
      <c r="K153" s="480">
        <v>0</v>
      </c>
      <c r="L153" s="480">
        <v>50</v>
      </c>
      <c r="M153" s="147"/>
      <c r="N153" s="421">
        <v>0</v>
      </c>
    </row>
    <row r="154" spans="1:14" ht="12">
      <c r="A154" s="1"/>
      <c r="B154" s="11" t="s">
        <v>315</v>
      </c>
      <c r="C154" s="480">
        <v>20</v>
      </c>
      <c r="D154" s="480">
        <v>650</v>
      </c>
      <c r="E154" s="480">
        <v>0</v>
      </c>
      <c r="F154" s="480">
        <v>670</v>
      </c>
      <c r="H154" s="421">
        <v>2.9850746268656714</v>
      </c>
      <c r="I154" s="421">
        <v>0</v>
      </c>
      <c r="K154" s="480">
        <v>0</v>
      </c>
      <c r="L154" s="480" t="s">
        <v>92</v>
      </c>
      <c r="M154" s="147"/>
      <c r="N154" s="421">
        <v>0</v>
      </c>
    </row>
    <row r="155" spans="1:14" ht="12">
      <c r="A155" s="1"/>
      <c r="B155" s="11"/>
      <c r="C155" s="482"/>
      <c r="D155" s="482"/>
      <c r="E155" s="482"/>
      <c r="F155" s="482"/>
      <c r="H155" s="147"/>
      <c r="I155" s="147"/>
      <c r="K155" s="482"/>
      <c r="L155" s="482"/>
      <c r="M155" s="147"/>
      <c r="N155" s="147"/>
    </row>
    <row r="156" spans="1:14" ht="12">
      <c r="A156" s="1"/>
      <c r="B156" s="13" t="s">
        <v>316</v>
      </c>
      <c r="C156" s="482"/>
      <c r="D156" s="482"/>
      <c r="E156" s="482"/>
      <c r="F156" s="482"/>
      <c r="H156" s="147"/>
      <c r="I156" s="147"/>
      <c r="K156" s="482"/>
      <c r="L156" s="482"/>
      <c r="M156" s="147"/>
      <c r="N156" s="147"/>
    </row>
    <row r="157" spans="1:14" ht="12">
      <c r="A157" s="1"/>
      <c r="B157" s="11" t="s">
        <v>317</v>
      </c>
      <c r="C157" s="480">
        <v>200</v>
      </c>
      <c r="D157" s="480">
        <v>3140</v>
      </c>
      <c r="E157" s="480">
        <v>1100</v>
      </c>
      <c r="F157" s="480">
        <v>4440</v>
      </c>
      <c r="H157" s="421">
        <v>4.59045904590459</v>
      </c>
      <c r="I157" s="421">
        <v>24.797479747974798</v>
      </c>
      <c r="K157" s="480">
        <v>10</v>
      </c>
      <c r="L157" s="480">
        <v>180</v>
      </c>
      <c r="M157" s="147"/>
      <c r="N157" s="421">
        <v>3.389830508474576</v>
      </c>
    </row>
    <row r="158" spans="1:14" ht="12">
      <c r="A158" s="1"/>
      <c r="B158" s="11" t="s">
        <v>318</v>
      </c>
      <c r="C158" s="480">
        <v>10</v>
      </c>
      <c r="D158" s="480">
        <v>290</v>
      </c>
      <c r="E158" s="480">
        <v>140</v>
      </c>
      <c r="F158" s="480">
        <v>440</v>
      </c>
      <c r="H158" s="421">
        <v>2.2883295194508007</v>
      </c>
      <c r="I158" s="421">
        <v>31.35011441647597</v>
      </c>
      <c r="K158" s="480">
        <v>0</v>
      </c>
      <c r="L158" s="480">
        <v>10</v>
      </c>
      <c r="M158" s="147"/>
      <c r="N158" s="421">
        <v>0</v>
      </c>
    </row>
    <row r="159" spans="1:14" ht="12">
      <c r="A159" s="1"/>
      <c r="B159" s="11" t="s">
        <v>319</v>
      </c>
      <c r="C159" s="480">
        <v>10</v>
      </c>
      <c r="D159" s="480">
        <v>0</v>
      </c>
      <c r="E159" s="480">
        <v>1520</v>
      </c>
      <c r="F159" s="480">
        <v>1530</v>
      </c>
      <c r="H159" s="421">
        <v>0.7180156657963447</v>
      </c>
      <c r="I159" s="421">
        <v>99.28198433420366</v>
      </c>
      <c r="K159" s="480">
        <v>0</v>
      </c>
      <c r="L159" s="480">
        <v>40</v>
      </c>
      <c r="M159" s="147"/>
      <c r="N159" s="421">
        <v>0</v>
      </c>
    </row>
    <row r="160" spans="1:14" ht="12">
      <c r="A160" s="1"/>
      <c r="B160" s="11" t="s">
        <v>320</v>
      </c>
      <c r="C160" s="480">
        <v>0</v>
      </c>
      <c r="D160" s="480">
        <v>10</v>
      </c>
      <c r="E160" s="480">
        <v>40</v>
      </c>
      <c r="F160" s="480">
        <v>40</v>
      </c>
      <c r="H160" s="421">
        <v>0</v>
      </c>
      <c r="I160" s="421">
        <v>88.63636363636364</v>
      </c>
      <c r="K160" s="480">
        <v>0</v>
      </c>
      <c r="L160" s="480" t="s">
        <v>92</v>
      </c>
      <c r="M160" s="147"/>
      <c r="N160" s="421">
        <v>0</v>
      </c>
    </row>
    <row r="161" spans="1:14" ht="12">
      <c r="A161" s="1"/>
      <c r="B161" s="11" t="s">
        <v>321</v>
      </c>
      <c r="C161" s="480">
        <v>10</v>
      </c>
      <c r="D161" s="480">
        <v>190</v>
      </c>
      <c r="E161" s="480">
        <v>110</v>
      </c>
      <c r="F161" s="480">
        <v>310</v>
      </c>
      <c r="H161" s="421">
        <v>3.821656050955414</v>
      </c>
      <c r="I161" s="421">
        <v>36.30573248407643</v>
      </c>
      <c r="K161" s="480">
        <v>0</v>
      </c>
      <c r="L161" s="480" t="s">
        <v>92</v>
      </c>
      <c r="M161" s="147"/>
      <c r="N161" s="421">
        <v>0</v>
      </c>
    </row>
    <row r="162" spans="1:14" ht="12">
      <c r="A162" s="1"/>
      <c r="B162" s="11" t="s">
        <v>93</v>
      </c>
      <c r="C162" s="480">
        <v>10</v>
      </c>
      <c r="D162" s="480">
        <v>150</v>
      </c>
      <c r="E162" s="480">
        <v>90</v>
      </c>
      <c r="F162" s="480">
        <v>250</v>
      </c>
      <c r="H162" s="421">
        <v>4.0650406504065035</v>
      </c>
      <c r="I162" s="421">
        <v>34.552845528455286</v>
      </c>
      <c r="K162" s="480" t="s">
        <v>92</v>
      </c>
      <c r="L162" s="480" t="s">
        <v>92</v>
      </c>
      <c r="M162" s="147"/>
      <c r="N162" s="390" t="s">
        <v>92</v>
      </c>
    </row>
    <row r="163" spans="1:14" ht="12">
      <c r="A163" s="1"/>
      <c r="B163" s="11" t="s">
        <v>322</v>
      </c>
      <c r="C163" s="480">
        <v>10</v>
      </c>
      <c r="D163" s="480">
        <v>140</v>
      </c>
      <c r="E163" s="480">
        <v>60</v>
      </c>
      <c r="F163" s="480">
        <v>200</v>
      </c>
      <c r="H163" s="421">
        <v>2.4875621890547266</v>
      </c>
      <c r="I163" s="421">
        <v>28.35820895522388</v>
      </c>
      <c r="K163" s="480">
        <v>0</v>
      </c>
      <c r="L163" s="480">
        <v>10</v>
      </c>
      <c r="M163" s="147"/>
      <c r="N163" s="421">
        <v>0</v>
      </c>
    </row>
    <row r="164" spans="1:14" ht="12">
      <c r="A164" s="1"/>
      <c r="B164" s="11" t="s">
        <v>323</v>
      </c>
      <c r="C164" s="480">
        <v>10</v>
      </c>
      <c r="D164" s="480">
        <v>890</v>
      </c>
      <c r="E164" s="480" t="s">
        <v>92</v>
      </c>
      <c r="F164" s="480">
        <v>900</v>
      </c>
      <c r="H164" s="421">
        <v>1.2263099219620959</v>
      </c>
      <c r="I164" s="390" t="s">
        <v>92</v>
      </c>
      <c r="K164" s="480">
        <v>0</v>
      </c>
      <c r="L164" s="480">
        <v>0</v>
      </c>
      <c r="M164" s="147"/>
      <c r="N164" s="421">
        <v>0</v>
      </c>
    </row>
    <row r="165" spans="1:14" ht="12">
      <c r="A165" s="1"/>
      <c r="B165" s="11" t="s">
        <v>166</v>
      </c>
      <c r="C165" s="480" t="s">
        <v>92</v>
      </c>
      <c r="D165" s="480">
        <v>20</v>
      </c>
      <c r="E165" s="480">
        <v>50</v>
      </c>
      <c r="F165" s="480">
        <v>70</v>
      </c>
      <c r="H165" s="390" t="s">
        <v>92</v>
      </c>
      <c r="I165" s="421">
        <v>64.86486486486487</v>
      </c>
      <c r="K165" s="480">
        <v>0</v>
      </c>
      <c r="L165" s="480">
        <v>0</v>
      </c>
      <c r="M165" s="147"/>
      <c r="N165" s="421">
        <v>0</v>
      </c>
    </row>
    <row r="166" spans="1:14" ht="12">
      <c r="A166" s="1"/>
      <c r="B166" s="11" t="s">
        <v>324</v>
      </c>
      <c r="C166" s="480">
        <v>10</v>
      </c>
      <c r="D166" s="480">
        <v>70</v>
      </c>
      <c r="E166" s="480">
        <v>80</v>
      </c>
      <c r="F166" s="480">
        <v>150</v>
      </c>
      <c r="H166" s="421">
        <v>7.8431372549019605</v>
      </c>
      <c r="I166" s="421">
        <v>49.673202614379086</v>
      </c>
      <c r="K166" s="480">
        <v>0</v>
      </c>
      <c r="L166" s="480" t="s">
        <v>92</v>
      </c>
      <c r="M166" s="147"/>
      <c r="N166" s="421">
        <v>0</v>
      </c>
    </row>
    <row r="167" spans="1:14" ht="12">
      <c r="A167" s="1"/>
      <c r="B167" s="11" t="s">
        <v>94</v>
      </c>
      <c r="C167" s="480" t="s">
        <v>92</v>
      </c>
      <c r="D167" s="480">
        <v>40</v>
      </c>
      <c r="E167" s="480">
        <v>70</v>
      </c>
      <c r="F167" s="480">
        <v>110</v>
      </c>
      <c r="H167" s="390" t="s">
        <v>92</v>
      </c>
      <c r="I167" s="421">
        <v>62.03703703703704</v>
      </c>
      <c r="K167" s="480">
        <v>0</v>
      </c>
      <c r="L167" s="480">
        <v>0</v>
      </c>
      <c r="M167" s="147"/>
      <c r="N167" s="421">
        <v>0</v>
      </c>
    </row>
    <row r="168" spans="1:14" ht="12">
      <c r="A168" s="1"/>
      <c r="B168" s="11" t="s">
        <v>165</v>
      </c>
      <c r="C168" s="480">
        <v>0</v>
      </c>
      <c r="D168" s="480">
        <v>10</v>
      </c>
      <c r="E168" s="480">
        <v>20</v>
      </c>
      <c r="F168" s="480">
        <v>30</v>
      </c>
      <c r="H168" s="421">
        <v>0</v>
      </c>
      <c r="I168" s="421">
        <v>54.83870967741935</v>
      </c>
      <c r="K168" s="480">
        <v>0</v>
      </c>
      <c r="L168" s="480" t="s">
        <v>92</v>
      </c>
      <c r="M168" s="147"/>
      <c r="N168" s="421">
        <v>0</v>
      </c>
    </row>
    <row r="169" spans="1:14" ht="12">
      <c r="A169" s="1"/>
      <c r="B169" s="11" t="s">
        <v>325</v>
      </c>
      <c r="C169" s="480">
        <v>100</v>
      </c>
      <c r="D169" s="480">
        <v>1320</v>
      </c>
      <c r="E169" s="480">
        <v>0</v>
      </c>
      <c r="F169" s="480">
        <v>1420</v>
      </c>
      <c r="H169" s="421">
        <v>7.062146892655368</v>
      </c>
      <c r="I169" s="421">
        <v>0</v>
      </c>
      <c r="K169" s="480" t="s">
        <v>92</v>
      </c>
      <c r="L169" s="480" t="s">
        <v>92</v>
      </c>
      <c r="M169" s="147"/>
      <c r="N169" s="390" t="s">
        <v>92</v>
      </c>
    </row>
    <row r="170" spans="1:14" ht="12">
      <c r="A170" s="1"/>
      <c r="B170" s="11" t="s">
        <v>95</v>
      </c>
      <c r="C170" s="480" t="s">
        <v>92</v>
      </c>
      <c r="D170" s="480">
        <v>70</v>
      </c>
      <c r="E170" s="480">
        <v>70</v>
      </c>
      <c r="F170" s="480">
        <v>150</v>
      </c>
      <c r="H170" s="390" t="s">
        <v>92</v>
      </c>
      <c r="I170" s="421">
        <v>50.3448275862069</v>
      </c>
      <c r="K170" s="480">
        <v>0</v>
      </c>
      <c r="L170" s="480" t="s">
        <v>92</v>
      </c>
      <c r="M170" s="147"/>
      <c r="N170" s="421">
        <v>0</v>
      </c>
    </row>
    <row r="171" spans="1:14" ht="12">
      <c r="A171" s="1"/>
      <c r="B171" s="11" t="s">
        <v>326</v>
      </c>
      <c r="C171" s="480">
        <v>0</v>
      </c>
      <c r="D171" s="480">
        <v>30</v>
      </c>
      <c r="E171" s="480" t="s">
        <v>92</v>
      </c>
      <c r="F171" s="480">
        <v>30</v>
      </c>
      <c r="H171" s="421">
        <v>0</v>
      </c>
      <c r="I171" s="390" t="s">
        <v>92</v>
      </c>
      <c r="K171" s="480">
        <v>0</v>
      </c>
      <c r="L171" s="480" t="s">
        <v>92</v>
      </c>
      <c r="M171" s="147"/>
      <c r="N171" s="421">
        <v>0</v>
      </c>
    </row>
    <row r="172" spans="1:14" ht="12">
      <c r="A172" s="1"/>
      <c r="B172" s="11" t="s">
        <v>327</v>
      </c>
      <c r="C172" s="480">
        <v>60</v>
      </c>
      <c r="D172" s="480">
        <v>790</v>
      </c>
      <c r="E172" s="480">
        <v>350</v>
      </c>
      <c r="F172" s="480">
        <v>1200</v>
      </c>
      <c r="H172" s="421">
        <v>4.602510460251046</v>
      </c>
      <c r="I172" s="421">
        <v>29.121338912133893</v>
      </c>
      <c r="K172" s="480">
        <v>0</v>
      </c>
      <c r="L172" s="480" t="s">
        <v>92</v>
      </c>
      <c r="M172" s="147"/>
      <c r="N172" s="421">
        <v>0</v>
      </c>
    </row>
    <row r="173" spans="1:14" ht="12">
      <c r="A173" s="1"/>
      <c r="B173" s="11" t="s">
        <v>328</v>
      </c>
      <c r="C173" s="480">
        <v>10</v>
      </c>
      <c r="D173" s="480">
        <v>190</v>
      </c>
      <c r="E173" s="480">
        <v>120</v>
      </c>
      <c r="F173" s="480">
        <v>320</v>
      </c>
      <c r="H173" s="421">
        <v>2.507836990595611</v>
      </c>
      <c r="I173" s="421">
        <v>37.61755485893417</v>
      </c>
      <c r="K173" s="480">
        <v>0</v>
      </c>
      <c r="L173" s="480" t="s">
        <v>92</v>
      </c>
      <c r="M173" s="147"/>
      <c r="N173" s="421">
        <v>0</v>
      </c>
    </row>
    <row r="174" spans="1:14" ht="12">
      <c r="A174" s="1"/>
      <c r="B174" s="11" t="s">
        <v>167</v>
      </c>
      <c r="C174" s="480">
        <v>150</v>
      </c>
      <c r="D174" s="480">
        <v>3470</v>
      </c>
      <c r="E174" s="480">
        <v>420</v>
      </c>
      <c r="F174" s="480">
        <v>4040</v>
      </c>
      <c r="H174" s="421">
        <v>3.667905824039653</v>
      </c>
      <c r="I174" s="421">
        <v>10.433705080545229</v>
      </c>
      <c r="K174" s="480">
        <v>0</v>
      </c>
      <c r="L174" s="480" t="s">
        <v>92</v>
      </c>
      <c r="M174" s="147"/>
      <c r="N174" s="421">
        <v>0</v>
      </c>
    </row>
    <row r="175" spans="1:14" ht="12">
      <c r="A175" s="1"/>
      <c r="B175" s="11" t="s">
        <v>329</v>
      </c>
      <c r="C175" s="480">
        <v>10</v>
      </c>
      <c r="D175" s="480">
        <v>150</v>
      </c>
      <c r="E175" s="480">
        <v>60</v>
      </c>
      <c r="F175" s="480">
        <v>220</v>
      </c>
      <c r="H175" s="421">
        <v>3.686635944700461</v>
      </c>
      <c r="I175" s="421">
        <v>29.03225806451613</v>
      </c>
      <c r="K175" s="480">
        <v>0</v>
      </c>
      <c r="L175" s="480" t="s">
        <v>92</v>
      </c>
      <c r="M175" s="147"/>
      <c r="N175" s="421">
        <v>0</v>
      </c>
    </row>
    <row r="176" spans="1:14" ht="12">
      <c r="A176" s="1"/>
      <c r="B176" s="11" t="s">
        <v>330</v>
      </c>
      <c r="C176" s="480" t="s">
        <v>92</v>
      </c>
      <c r="D176" s="480">
        <v>50</v>
      </c>
      <c r="E176" s="480">
        <v>20</v>
      </c>
      <c r="F176" s="480">
        <v>70</v>
      </c>
      <c r="H176" s="390" t="s">
        <v>92</v>
      </c>
      <c r="I176" s="421">
        <v>32.432432432432435</v>
      </c>
      <c r="K176" s="480">
        <v>0</v>
      </c>
      <c r="L176" s="480" t="s">
        <v>92</v>
      </c>
      <c r="M176" s="147"/>
      <c r="N176" s="421">
        <v>0</v>
      </c>
    </row>
    <row r="177" spans="1:14" ht="12">
      <c r="A177" s="1"/>
      <c r="B177" s="11" t="s">
        <v>97</v>
      </c>
      <c r="C177" s="480">
        <v>10</v>
      </c>
      <c r="D177" s="480">
        <v>100</v>
      </c>
      <c r="E177" s="480">
        <v>30</v>
      </c>
      <c r="F177" s="480">
        <v>150</v>
      </c>
      <c r="H177" s="421">
        <v>5.47945205479452</v>
      </c>
      <c r="I177" s="421">
        <v>23.28767123287671</v>
      </c>
      <c r="K177" s="480">
        <v>0</v>
      </c>
      <c r="L177" s="480" t="s">
        <v>92</v>
      </c>
      <c r="M177" s="147"/>
      <c r="N177" s="421">
        <v>0</v>
      </c>
    </row>
    <row r="178" spans="1:14" ht="12">
      <c r="A178" s="1"/>
      <c r="B178" s="11" t="s">
        <v>331</v>
      </c>
      <c r="C178" s="480" t="s">
        <v>92</v>
      </c>
      <c r="D178" s="480">
        <v>110</v>
      </c>
      <c r="E178" s="480">
        <v>110</v>
      </c>
      <c r="F178" s="480">
        <v>220</v>
      </c>
      <c r="H178" s="390" t="s">
        <v>92</v>
      </c>
      <c r="I178" s="421">
        <v>47.98206278026906</v>
      </c>
      <c r="K178" s="480">
        <v>0</v>
      </c>
      <c r="L178" s="480" t="s">
        <v>92</v>
      </c>
      <c r="M178" s="147"/>
      <c r="N178" s="421">
        <v>0</v>
      </c>
    </row>
    <row r="179" spans="1:14" ht="12">
      <c r="A179" s="1"/>
      <c r="B179" s="11"/>
      <c r="C179" s="482"/>
      <c r="D179" s="482"/>
      <c r="E179" s="482"/>
      <c r="F179" s="482"/>
      <c r="H179" s="147"/>
      <c r="I179" s="147"/>
      <c r="K179" s="482"/>
      <c r="L179" s="482"/>
      <c r="M179" s="147"/>
      <c r="N179" s="147"/>
    </row>
    <row r="180" spans="1:14" ht="12">
      <c r="A180" s="1"/>
      <c r="B180" s="13" t="s">
        <v>75</v>
      </c>
      <c r="C180" s="482"/>
      <c r="D180" s="482"/>
      <c r="E180" s="482"/>
      <c r="F180" s="482"/>
      <c r="H180" s="147"/>
      <c r="I180" s="147"/>
      <c r="K180" s="482"/>
      <c r="L180" s="482"/>
      <c r="M180" s="147"/>
      <c r="N180" s="147"/>
    </row>
    <row r="181" spans="1:14" ht="12">
      <c r="A181" s="1"/>
      <c r="B181" s="11" t="s">
        <v>74</v>
      </c>
      <c r="C181" s="480">
        <v>90</v>
      </c>
      <c r="D181" s="480">
        <v>3030</v>
      </c>
      <c r="E181" s="480">
        <v>2540</v>
      </c>
      <c r="F181" s="480">
        <v>5650</v>
      </c>
      <c r="H181" s="421">
        <v>1.5752212389380529</v>
      </c>
      <c r="I181" s="421">
        <v>44.88495575221239</v>
      </c>
      <c r="K181" s="480" t="s">
        <v>92</v>
      </c>
      <c r="L181" s="480">
        <v>140</v>
      </c>
      <c r="M181" s="147"/>
      <c r="N181" s="390" t="s">
        <v>92</v>
      </c>
    </row>
    <row r="182" spans="1:14" ht="12">
      <c r="A182" s="1"/>
      <c r="B182" s="11" t="s">
        <v>333</v>
      </c>
      <c r="C182" s="480">
        <v>0</v>
      </c>
      <c r="D182" s="480">
        <v>0</v>
      </c>
      <c r="E182" s="480">
        <v>100</v>
      </c>
      <c r="F182" s="480">
        <v>100</v>
      </c>
      <c r="H182" s="421">
        <v>0</v>
      </c>
      <c r="I182" s="421">
        <v>100</v>
      </c>
      <c r="K182" s="480">
        <v>0</v>
      </c>
      <c r="L182" s="480" t="s">
        <v>92</v>
      </c>
      <c r="M182" s="147"/>
      <c r="N182" s="421">
        <v>0</v>
      </c>
    </row>
    <row r="183" spans="1:14" ht="12">
      <c r="A183" s="1"/>
      <c r="B183" s="11" t="s">
        <v>334</v>
      </c>
      <c r="C183" s="480" t="s">
        <v>92</v>
      </c>
      <c r="D183" s="480">
        <v>160</v>
      </c>
      <c r="E183" s="480">
        <v>120</v>
      </c>
      <c r="F183" s="480">
        <v>290</v>
      </c>
      <c r="H183" s="390" t="s">
        <v>92</v>
      </c>
      <c r="I183" s="421">
        <v>42.01388888888889</v>
      </c>
      <c r="K183" s="480">
        <v>0</v>
      </c>
      <c r="L183" s="480" t="s">
        <v>92</v>
      </c>
      <c r="M183" s="147"/>
      <c r="N183" s="421">
        <v>0</v>
      </c>
    </row>
    <row r="184" spans="1:14" ht="12">
      <c r="A184" s="1"/>
      <c r="B184" s="4"/>
      <c r="C184" s="482"/>
      <c r="D184" s="482"/>
      <c r="E184" s="482"/>
      <c r="F184" s="482"/>
      <c r="G184" s="17"/>
      <c r="H184" s="383"/>
      <c r="I184" s="383"/>
      <c r="J184" s="17"/>
      <c r="K184" s="482"/>
      <c r="L184" s="482"/>
      <c r="M184" s="147"/>
      <c r="N184" s="147"/>
    </row>
    <row r="185" spans="1:14" ht="12">
      <c r="A185" s="14"/>
      <c r="B185" s="319" t="s">
        <v>335</v>
      </c>
      <c r="C185" s="485">
        <v>24120</v>
      </c>
      <c r="D185" s="485">
        <v>377960</v>
      </c>
      <c r="E185" s="485">
        <v>140830</v>
      </c>
      <c r="F185" s="485">
        <v>542900</v>
      </c>
      <c r="G185" s="22"/>
      <c r="H185" s="427">
        <v>4.442045816656014</v>
      </c>
      <c r="I185" s="427">
        <v>25.939624573818897</v>
      </c>
      <c r="J185" s="54"/>
      <c r="K185" s="485">
        <v>110</v>
      </c>
      <c r="L185" s="485">
        <v>4540</v>
      </c>
      <c r="M185" s="55"/>
      <c r="N185" s="427">
        <v>2.511013215859031</v>
      </c>
    </row>
    <row r="186" spans="1:14" ht="12">
      <c r="A186" s="14"/>
      <c r="B186" s="15"/>
      <c r="C186" s="170"/>
      <c r="D186" s="170"/>
      <c r="E186" s="170"/>
      <c r="F186" s="170"/>
      <c r="N186" s="266" t="s">
        <v>233</v>
      </c>
    </row>
    <row r="187" spans="1:6" ht="12">
      <c r="A187" s="14"/>
      <c r="B187" s="15"/>
      <c r="C187" s="170"/>
      <c r="D187" s="170"/>
      <c r="E187" s="170"/>
      <c r="F187" s="170"/>
    </row>
    <row r="188" spans="2:14" ht="13.5" customHeight="1">
      <c r="B188" s="538" t="s">
        <v>84</v>
      </c>
      <c r="C188" s="538"/>
      <c r="D188" s="538"/>
      <c r="E188" s="538"/>
      <c r="F188" s="538"/>
      <c r="G188" s="538"/>
      <c r="H188" s="538"/>
      <c r="I188" s="538"/>
      <c r="J188" s="538"/>
      <c r="K188" s="538"/>
      <c r="L188" s="538"/>
      <c r="M188" s="538"/>
      <c r="N188" s="538"/>
    </row>
    <row r="189" spans="2:13" ht="12">
      <c r="B189" s="466" t="s">
        <v>146</v>
      </c>
      <c r="C189" s="463"/>
      <c r="D189" s="463"/>
      <c r="E189" s="463"/>
      <c r="F189" s="463"/>
      <c r="G189" s="463"/>
      <c r="H189" s="463"/>
      <c r="I189" s="463"/>
      <c r="J189" s="463"/>
      <c r="K189" s="463"/>
      <c r="L189" s="463"/>
      <c r="M189" s="463"/>
    </row>
    <row r="190" spans="2:6" ht="12">
      <c r="B190" s="47"/>
      <c r="C190" s="170"/>
      <c r="D190" s="170"/>
      <c r="E190" s="170"/>
      <c r="F190" s="170"/>
    </row>
    <row r="191" spans="2:6" ht="12">
      <c r="B191" s="47"/>
      <c r="C191" s="170"/>
      <c r="D191" s="170"/>
      <c r="E191" s="170"/>
      <c r="F191" s="170"/>
    </row>
    <row r="192" ht="12">
      <c r="B192" s="253"/>
    </row>
    <row r="193" ht="12">
      <c r="B193" s="167"/>
    </row>
    <row r="194" ht="12">
      <c r="B194" s="167"/>
    </row>
    <row r="195" ht="12">
      <c r="B195" s="179"/>
    </row>
    <row r="196" ht="12">
      <c r="B196" s="167"/>
    </row>
    <row r="197" ht="12">
      <c r="B197" s="254"/>
    </row>
  </sheetData>
  <mergeCells count="3">
    <mergeCell ref="C6:I6"/>
    <mergeCell ref="K6:N6"/>
    <mergeCell ref="B188:N188"/>
  </mergeCells>
  <printOptions/>
  <pageMargins left="0.34" right="0.34" top="0.41" bottom="0.33" header="0.22" footer="0.18"/>
  <pageSetup fitToHeight="3" fitToWidth="1" horizontalDpi="600" verticalDpi="600" orientation="portrait" paperSize="9" scale="54"/>
  <rowBreaks count="2" manualBreakCount="2">
    <brk id="50" max="255" man="1"/>
    <brk id="145" max="255" man="1"/>
  </rowBreaks>
</worksheet>
</file>

<file path=xl/worksheets/sheet18.xml><?xml version="1.0" encoding="utf-8"?>
<worksheet xmlns="http://schemas.openxmlformats.org/spreadsheetml/2006/main" xmlns:r="http://schemas.openxmlformats.org/officeDocument/2006/relationships">
  <sheetPr>
    <pageSetUpPr fitToPage="1"/>
  </sheetPr>
  <dimension ref="A1:M189"/>
  <sheetViews>
    <sheetView workbookViewId="0" topLeftCell="A1">
      <selection activeCell="A1" sqref="A1"/>
    </sheetView>
  </sheetViews>
  <sheetFormatPr defaultColWidth="8.8515625" defaultRowHeight="12.75"/>
  <cols>
    <col min="1" max="1" width="4.28125" style="0" customWidth="1"/>
    <col min="2" max="2" width="59.140625" style="0" customWidth="1"/>
    <col min="3" max="3" width="11.7109375" style="403" customWidth="1"/>
    <col min="4" max="4" width="13.28125" style="403" customWidth="1"/>
    <col min="5" max="5" width="13.140625" style="403" customWidth="1"/>
    <col min="6" max="6" width="11.421875" style="403" customWidth="1"/>
    <col min="7" max="7" width="3.421875" style="170" customWidth="1"/>
    <col min="8" max="8" width="18.00390625" style="170" customWidth="1"/>
  </cols>
  <sheetData>
    <row r="1" spans="1:2" ht="12">
      <c r="A1" s="1"/>
      <c r="B1" s="4"/>
    </row>
    <row r="2" spans="1:2" ht="16.5">
      <c r="A2" s="1"/>
      <c r="B2" s="2" t="s">
        <v>201</v>
      </c>
    </row>
    <row r="3" spans="1:2" ht="15">
      <c r="A3" s="1"/>
      <c r="B3" s="18" t="s">
        <v>144</v>
      </c>
    </row>
    <row r="4" ht="12">
      <c r="B4" t="s">
        <v>77</v>
      </c>
    </row>
    <row r="5" ht="12">
      <c r="B5" s="318"/>
    </row>
    <row r="6" spans="2:8" ht="36">
      <c r="B6" s="250" t="s">
        <v>85</v>
      </c>
      <c r="C6" s="430" t="s">
        <v>254</v>
      </c>
      <c r="D6" s="430" t="s">
        <v>269</v>
      </c>
      <c r="E6" s="430" t="s">
        <v>259</v>
      </c>
      <c r="F6" s="430" t="s">
        <v>145</v>
      </c>
      <c r="G6" s="262"/>
      <c r="H6" s="263" t="s">
        <v>253</v>
      </c>
    </row>
    <row r="7" ht="12">
      <c r="B7" s="330"/>
    </row>
    <row r="8" spans="1:2" ht="12">
      <c r="A8" s="9"/>
      <c r="B8" s="10" t="s">
        <v>338</v>
      </c>
    </row>
    <row r="9" spans="1:8" ht="12">
      <c r="A9" s="9"/>
      <c r="B9" s="11" t="s">
        <v>339</v>
      </c>
      <c r="C9" s="390">
        <v>530</v>
      </c>
      <c r="D9" s="390">
        <v>140</v>
      </c>
      <c r="E9" s="390">
        <v>300</v>
      </c>
      <c r="F9" s="390">
        <v>960</v>
      </c>
      <c r="G9" s="331"/>
      <c r="H9" s="407">
        <v>20.451127819548873</v>
      </c>
    </row>
    <row r="10" spans="1:8" ht="12">
      <c r="A10" s="9"/>
      <c r="B10" s="11" t="s">
        <v>163</v>
      </c>
      <c r="C10" s="390">
        <v>0</v>
      </c>
      <c r="D10" s="390">
        <v>0</v>
      </c>
      <c r="E10" s="390">
        <v>10</v>
      </c>
      <c r="F10" s="390">
        <v>10</v>
      </c>
      <c r="G10" s="331"/>
      <c r="H10" s="407">
        <v>0</v>
      </c>
    </row>
    <row r="11" spans="1:8" ht="12">
      <c r="A11" s="9"/>
      <c r="B11" s="11" t="s">
        <v>340</v>
      </c>
      <c r="C11" s="390" t="s">
        <v>92</v>
      </c>
      <c r="D11" s="390">
        <v>0</v>
      </c>
      <c r="E11" s="390">
        <v>0</v>
      </c>
      <c r="F11" s="390" t="s">
        <v>92</v>
      </c>
      <c r="G11" s="331"/>
      <c r="H11" s="407">
        <v>0</v>
      </c>
    </row>
    <row r="12" spans="1:8" ht="12">
      <c r="A12" s="9"/>
      <c r="B12" s="11" t="s">
        <v>341</v>
      </c>
      <c r="C12" s="390">
        <v>30</v>
      </c>
      <c r="D12" s="390">
        <v>10</v>
      </c>
      <c r="E12" s="390">
        <v>10</v>
      </c>
      <c r="F12" s="390">
        <v>50</v>
      </c>
      <c r="G12" s="331"/>
      <c r="H12" s="407">
        <v>29.72972972972973</v>
      </c>
    </row>
    <row r="13" spans="1:8" ht="12">
      <c r="A13" s="9"/>
      <c r="B13" s="11" t="s">
        <v>342</v>
      </c>
      <c r="C13" s="390">
        <v>50</v>
      </c>
      <c r="D13" s="390">
        <v>20</v>
      </c>
      <c r="E13" s="390">
        <v>10</v>
      </c>
      <c r="F13" s="390">
        <v>80</v>
      </c>
      <c r="G13" s="331"/>
      <c r="H13" s="407">
        <v>30.136986301369863</v>
      </c>
    </row>
    <row r="14" spans="1:8" ht="12">
      <c r="A14" s="9"/>
      <c r="B14" s="11"/>
      <c r="C14" s="3"/>
      <c r="D14" s="3"/>
      <c r="E14" s="3"/>
      <c r="F14" s="3"/>
      <c r="G14" s="331"/>
      <c r="H14" s="331"/>
    </row>
    <row r="15" spans="1:8" ht="12">
      <c r="A15" s="9"/>
      <c r="B15" s="10" t="s">
        <v>343</v>
      </c>
      <c r="C15" s="3"/>
      <c r="D15" s="3"/>
      <c r="E15" s="3"/>
      <c r="F15" s="3"/>
      <c r="G15" s="331"/>
      <c r="H15" s="331"/>
    </row>
    <row r="16" spans="1:8" ht="12">
      <c r="A16" s="9"/>
      <c r="B16" s="11" t="s">
        <v>175</v>
      </c>
      <c r="C16" s="390">
        <v>90</v>
      </c>
      <c r="D16" s="390">
        <v>10</v>
      </c>
      <c r="E16" s="390">
        <v>230</v>
      </c>
      <c r="F16" s="390">
        <v>340</v>
      </c>
      <c r="G16" s="331"/>
      <c r="H16" s="407">
        <v>13.725490196078432</v>
      </c>
    </row>
    <row r="17" spans="1:8" ht="12">
      <c r="A17" s="9"/>
      <c r="B17" s="11" t="s">
        <v>344</v>
      </c>
      <c r="C17" s="390">
        <v>40</v>
      </c>
      <c r="D17" s="390">
        <v>10</v>
      </c>
      <c r="E17" s="390">
        <v>20</v>
      </c>
      <c r="F17" s="390">
        <v>70</v>
      </c>
      <c r="G17" s="331"/>
      <c r="H17" s="407">
        <v>15.384615384615385</v>
      </c>
    </row>
    <row r="18" spans="1:8" ht="12">
      <c r="A18" s="9"/>
      <c r="B18" s="11" t="s">
        <v>345</v>
      </c>
      <c r="C18" s="390">
        <v>10</v>
      </c>
      <c r="D18" s="390" t="s">
        <v>92</v>
      </c>
      <c r="E18" s="390">
        <v>30</v>
      </c>
      <c r="F18" s="390">
        <v>30</v>
      </c>
      <c r="G18" s="331"/>
      <c r="H18" s="390" t="s">
        <v>92</v>
      </c>
    </row>
    <row r="19" spans="1:8" ht="12">
      <c r="A19" s="9"/>
      <c r="B19" s="11" t="s">
        <v>346</v>
      </c>
      <c r="C19" s="390" t="s">
        <v>92</v>
      </c>
      <c r="D19" s="390" t="s">
        <v>92</v>
      </c>
      <c r="E19" s="390">
        <v>10</v>
      </c>
      <c r="F19" s="390">
        <v>10</v>
      </c>
      <c r="G19" s="331"/>
      <c r="H19" s="390" t="s">
        <v>92</v>
      </c>
    </row>
    <row r="20" spans="1:8" ht="12">
      <c r="A20" s="9"/>
      <c r="B20" s="4"/>
      <c r="C20" s="3"/>
      <c r="D20" s="3"/>
      <c r="E20" s="3"/>
      <c r="F20" s="3"/>
      <c r="G20" s="331"/>
      <c r="H20" s="331"/>
    </row>
    <row r="21" spans="1:8" ht="12">
      <c r="A21" s="9"/>
      <c r="B21" s="10" t="s">
        <v>347</v>
      </c>
      <c r="C21" s="3"/>
      <c r="D21" s="3"/>
      <c r="E21" s="3"/>
      <c r="F21" s="3"/>
      <c r="G21" s="331"/>
      <c r="H21" s="331"/>
    </row>
    <row r="22" spans="1:8" ht="12">
      <c r="A22" s="9"/>
      <c r="B22" s="11" t="s">
        <v>347</v>
      </c>
      <c r="C22" s="390">
        <v>80</v>
      </c>
      <c r="D22" s="390">
        <v>30</v>
      </c>
      <c r="E22" s="390">
        <v>10</v>
      </c>
      <c r="F22" s="390">
        <v>110</v>
      </c>
      <c r="G22" s="331"/>
      <c r="H22" s="407">
        <v>26.923076923076923</v>
      </c>
    </row>
    <row r="23" spans="1:8" ht="12">
      <c r="A23" s="9"/>
      <c r="B23" s="11"/>
      <c r="C23" s="3"/>
      <c r="D23" s="3"/>
      <c r="E23" s="3"/>
      <c r="F23" s="3"/>
      <c r="G23" s="331"/>
      <c r="H23" s="331"/>
    </row>
    <row r="24" spans="1:8" ht="12">
      <c r="A24" s="9"/>
      <c r="B24" s="10" t="s">
        <v>348</v>
      </c>
      <c r="C24" s="3"/>
      <c r="D24" s="3"/>
      <c r="E24" s="3"/>
      <c r="F24" s="3"/>
      <c r="G24" s="331"/>
      <c r="H24" s="331"/>
    </row>
    <row r="25" spans="1:8" ht="12">
      <c r="A25" s="9"/>
      <c r="B25" s="11" t="s">
        <v>349</v>
      </c>
      <c r="C25" s="390">
        <v>10</v>
      </c>
      <c r="D25" s="390" t="s">
        <v>92</v>
      </c>
      <c r="E25" s="390">
        <v>0</v>
      </c>
      <c r="F25" s="390">
        <v>10</v>
      </c>
      <c r="G25" s="331"/>
      <c r="H25" s="390" t="s">
        <v>92</v>
      </c>
    </row>
    <row r="26" spans="1:8" ht="12">
      <c r="A26" s="9"/>
      <c r="B26" s="11" t="s">
        <v>350</v>
      </c>
      <c r="C26" s="390" t="s">
        <v>92</v>
      </c>
      <c r="D26" s="390" t="s">
        <v>92</v>
      </c>
      <c r="E26" s="390" t="s">
        <v>92</v>
      </c>
      <c r="F26" s="390">
        <v>10</v>
      </c>
      <c r="G26" s="331"/>
      <c r="H26" s="390" t="s">
        <v>92</v>
      </c>
    </row>
    <row r="27" spans="1:8" ht="12">
      <c r="A27" s="9"/>
      <c r="B27" s="11" t="s">
        <v>351</v>
      </c>
      <c r="C27" s="390">
        <v>10</v>
      </c>
      <c r="D27" s="390" t="s">
        <v>92</v>
      </c>
      <c r="E27" s="390" t="s">
        <v>92</v>
      </c>
      <c r="F27" s="390">
        <v>20</v>
      </c>
      <c r="G27" s="331"/>
      <c r="H27" s="390" t="s">
        <v>92</v>
      </c>
    </row>
    <row r="28" spans="1:8" ht="12">
      <c r="A28" s="9"/>
      <c r="B28" s="11" t="s">
        <v>352</v>
      </c>
      <c r="C28" s="390">
        <v>0</v>
      </c>
      <c r="D28" s="390">
        <v>0</v>
      </c>
      <c r="E28" s="390">
        <v>50</v>
      </c>
      <c r="F28" s="390">
        <v>50</v>
      </c>
      <c r="G28" s="331"/>
      <c r="H28" s="407">
        <v>0</v>
      </c>
    </row>
    <row r="29" spans="1:8" ht="12">
      <c r="A29" s="9"/>
      <c r="B29" s="11" t="s">
        <v>176</v>
      </c>
      <c r="C29" s="390">
        <v>30</v>
      </c>
      <c r="D29" s="390">
        <v>0</v>
      </c>
      <c r="E29" s="390">
        <v>0</v>
      </c>
      <c r="F29" s="390">
        <v>30</v>
      </c>
      <c r="G29" s="331"/>
      <c r="H29" s="407">
        <v>0</v>
      </c>
    </row>
    <row r="30" spans="1:8" ht="12">
      <c r="A30" s="9"/>
      <c r="B30" s="11" t="s">
        <v>195</v>
      </c>
      <c r="C30" s="390">
        <v>20</v>
      </c>
      <c r="D30" s="390" t="s">
        <v>92</v>
      </c>
      <c r="E30" s="390">
        <v>20</v>
      </c>
      <c r="F30" s="390">
        <v>40</v>
      </c>
      <c r="G30" s="331"/>
      <c r="H30" s="390" t="s">
        <v>92</v>
      </c>
    </row>
    <row r="31" spans="1:8" ht="12">
      <c r="A31" s="9"/>
      <c r="B31" s="11" t="s">
        <v>353</v>
      </c>
      <c r="C31" s="390">
        <v>20</v>
      </c>
      <c r="D31" s="390">
        <v>0</v>
      </c>
      <c r="E31" s="390">
        <v>0</v>
      </c>
      <c r="F31" s="390">
        <v>20</v>
      </c>
      <c r="G31" s="331"/>
      <c r="H31" s="407">
        <v>0</v>
      </c>
    </row>
    <row r="32" spans="1:8" ht="12">
      <c r="A32" s="1"/>
      <c r="B32" s="4"/>
      <c r="C32" s="3"/>
      <c r="D32" s="3"/>
      <c r="E32" s="3"/>
      <c r="F32" s="3"/>
      <c r="G32" s="331"/>
      <c r="H32" s="331"/>
    </row>
    <row r="33" spans="1:8" ht="12">
      <c r="A33" s="9"/>
      <c r="B33" s="10" t="s">
        <v>278</v>
      </c>
      <c r="C33" s="3"/>
      <c r="D33" s="3"/>
      <c r="E33" s="3"/>
      <c r="F33" s="3"/>
      <c r="G33" s="331"/>
      <c r="H33" s="331"/>
    </row>
    <row r="34" spans="1:8" s="289" customFormat="1" ht="12">
      <c r="A34" s="287"/>
      <c r="B34" s="291" t="s">
        <v>168</v>
      </c>
      <c r="C34" s="428">
        <v>1070</v>
      </c>
      <c r="D34" s="428">
        <v>170</v>
      </c>
      <c r="E34" s="428">
        <v>4280</v>
      </c>
      <c r="F34" s="428">
        <v>5510</v>
      </c>
      <c r="G34" s="429"/>
      <c r="H34" s="407">
        <v>13.360323886639677</v>
      </c>
    </row>
    <row r="35" spans="1:8" s="289" customFormat="1" ht="12">
      <c r="A35" s="287"/>
      <c r="B35" s="291" t="s">
        <v>169</v>
      </c>
      <c r="C35" s="428">
        <v>30</v>
      </c>
      <c r="D35" s="428" t="s">
        <v>92</v>
      </c>
      <c r="E35" s="428">
        <v>520</v>
      </c>
      <c r="F35" s="428">
        <v>550</v>
      </c>
      <c r="G35" s="429"/>
      <c r="H35" s="390" t="s">
        <v>92</v>
      </c>
    </row>
    <row r="36" spans="1:8" ht="12">
      <c r="A36" s="9"/>
      <c r="B36" s="290" t="s">
        <v>278</v>
      </c>
      <c r="C36" s="390">
        <v>1100</v>
      </c>
      <c r="D36" s="390">
        <v>170</v>
      </c>
      <c r="E36" s="390">
        <v>4800</v>
      </c>
      <c r="F36" s="390">
        <v>6070</v>
      </c>
      <c r="G36" s="331"/>
      <c r="H36" s="407">
        <v>13.238770685579196</v>
      </c>
    </row>
    <row r="37" spans="1:8" ht="12">
      <c r="A37" s="9"/>
      <c r="B37" s="11" t="s">
        <v>279</v>
      </c>
      <c r="C37" s="390">
        <v>30</v>
      </c>
      <c r="D37" s="390">
        <v>10</v>
      </c>
      <c r="E37" s="390">
        <v>40</v>
      </c>
      <c r="F37" s="390">
        <v>80</v>
      </c>
      <c r="G37" s="331"/>
      <c r="H37" s="407">
        <v>14.285714285714285</v>
      </c>
    </row>
    <row r="38" spans="1:8" ht="12">
      <c r="A38" s="1"/>
      <c r="B38" s="4"/>
      <c r="C38" s="3"/>
      <c r="D38" s="3"/>
      <c r="E38" s="3"/>
      <c r="F38" s="3"/>
      <c r="G38" s="331"/>
      <c r="H38" s="331"/>
    </row>
    <row r="39" spans="1:8" ht="12">
      <c r="A39" s="9"/>
      <c r="B39" s="10" t="s">
        <v>354</v>
      </c>
      <c r="C39" s="3"/>
      <c r="D39" s="3"/>
      <c r="E39" s="3"/>
      <c r="F39" s="3"/>
      <c r="G39" s="331"/>
      <c r="H39" s="331"/>
    </row>
    <row r="40" spans="1:8" ht="12">
      <c r="A40" s="9"/>
      <c r="B40" s="11" t="s">
        <v>355</v>
      </c>
      <c r="C40" s="390">
        <v>30</v>
      </c>
      <c r="D40" s="390">
        <v>10</v>
      </c>
      <c r="E40" s="390">
        <v>10</v>
      </c>
      <c r="F40" s="390">
        <v>40</v>
      </c>
      <c r="G40" s="331"/>
      <c r="H40" s="407">
        <v>16.216216216216218</v>
      </c>
    </row>
    <row r="41" spans="1:8" ht="12">
      <c r="A41" s="9"/>
      <c r="B41" s="11"/>
      <c r="C41" s="3"/>
      <c r="D41" s="3"/>
      <c r="E41" s="3"/>
      <c r="F41" s="3"/>
      <c r="G41" s="331"/>
      <c r="H41" s="331"/>
    </row>
    <row r="42" spans="1:8" ht="12">
      <c r="A42" s="9"/>
      <c r="B42" s="10" t="s">
        <v>356</v>
      </c>
      <c r="C42" s="3"/>
      <c r="D42" s="3"/>
      <c r="E42" s="3"/>
      <c r="F42" s="3"/>
      <c r="G42" s="331"/>
      <c r="H42" s="331"/>
    </row>
    <row r="43" spans="1:8" ht="12">
      <c r="A43" s="9"/>
      <c r="B43" s="11" t="s">
        <v>177</v>
      </c>
      <c r="C43" s="390">
        <v>30</v>
      </c>
      <c r="D43" s="390" t="s">
        <v>92</v>
      </c>
      <c r="E43" s="390">
        <v>130</v>
      </c>
      <c r="F43" s="390">
        <v>170</v>
      </c>
      <c r="G43" s="331"/>
      <c r="H43" s="390" t="s">
        <v>92</v>
      </c>
    </row>
    <row r="44" spans="1:8" ht="12">
      <c r="A44" s="9"/>
      <c r="B44" s="11" t="s">
        <v>357</v>
      </c>
      <c r="C44" s="390" t="s">
        <v>92</v>
      </c>
      <c r="D44" s="390">
        <v>0</v>
      </c>
      <c r="E44" s="390">
        <v>10</v>
      </c>
      <c r="F44" s="390">
        <v>10</v>
      </c>
      <c r="G44" s="331"/>
      <c r="H44" s="407">
        <v>0</v>
      </c>
    </row>
    <row r="45" spans="1:8" ht="12">
      <c r="A45" s="9"/>
      <c r="B45" s="11" t="s">
        <v>358</v>
      </c>
      <c r="C45" s="390">
        <v>40</v>
      </c>
      <c r="D45" s="390">
        <v>10</v>
      </c>
      <c r="E45" s="390">
        <v>30</v>
      </c>
      <c r="F45" s="390">
        <v>70</v>
      </c>
      <c r="G45" s="331"/>
      <c r="H45" s="407">
        <v>11.904761904761903</v>
      </c>
    </row>
    <row r="46" spans="1:8" ht="12">
      <c r="A46" s="9"/>
      <c r="B46" s="11" t="s">
        <v>359</v>
      </c>
      <c r="C46" s="390">
        <v>70</v>
      </c>
      <c r="D46" s="390" t="s">
        <v>92</v>
      </c>
      <c r="E46" s="390">
        <v>10</v>
      </c>
      <c r="F46" s="390">
        <v>80</v>
      </c>
      <c r="G46" s="331"/>
      <c r="H46" s="390" t="s">
        <v>92</v>
      </c>
    </row>
    <row r="47" spans="1:8" ht="12">
      <c r="A47" s="9"/>
      <c r="B47" s="11" t="s">
        <v>360</v>
      </c>
      <c r="C47" s="390">
        <v>50</v>
      </c>
      <c r="D47" s="390" t="s">
        <v>92</v>
      </c>
      <c r="E47" s="390">
        <v>0</v>
      </c>
      <c r="F47" s="390">
        <v>50</v>
      </c>
      <c r="G47" s="331"/>
      <c r="H47" s="390" t="s">
        <v>92</v>
      </c>
    </row>
    <row r="48" spans="1:8" ht="12">
      <c r="A48" s="9"/>
      <c r="B48" s="11"/>
      <c r="C48" s="3"/>
      <c r="D48" s="3"/>
      <c r="E48" s="3"/>
      <c r="F48" s="3"/>
      <c r="G48" s="331"/>
      <c r="H48" s="331"/>
    </row>
    <row r="49" spans="1:8" ht="12">
      <c r="A49" s="9"/>
      <c r="B49" s="10" t="s">
        <v>196</v>
      </c>
      <c r="C49" s="3"/>
      <c r="D49" s="3"/>
      <c r="E49" s="3"/>
      <c r="F49" s="3"/>
      <c r="G49" s="331"/>
      <c r="H49" s="331"/>
    </row>
    <row r="50" spans="1:8" ht="12">
      <c r="A50" s="9"/>
      <c r="B50" s="11" t="s">
        <v>99</v>
      </c>
      <c r="C50" s="390">
        <v>90</v>
      </c>
      <c r="D50" s="390">
        <v>20</v>
      </c>
      <c r="E50" s="390">
        <v>100</v>
      </c>
      <c r="F50" s="390">
        <v>210</v>
      </c>
      <c r="G50" s="331"/>
      <c r="H50" s="407">
        <v>20.33898305084746</v>
      </c>
    </row>
    <row r="51" spans="1:8" ht="12">
      <c r="A51" s="9"/>
      <c r="B51" s="11" t="s">
        <v>361</v>
      </c>
      <c r="C51" s="390">
        <v>700</v>
      </c>
      <c r="D51" s="390">
        <v>150</v>
      </c>
      <c r="E51" s="390">
        <v>850</v>
      </c>
      <c r="F51" s="390">
        <v>1700</v>
      </c>
      <c r="G51" s="331"/>
      <c r="H51" s="407">
        <v>17.72300469483568</v>
      </c>
    </row>
    <row r="52" spans="1:8" ht="12">
      <c r="A52" s="9"/>
      <c r="B52" s="11" t="s">
        <v>362</v>
      </c>
      <c r="C52" s="390">
        <v>50</v>
      </c>
      <c r="D52" s="390">
        <v>10</v>
      </c>
      <c r="E52" s="390" t="s">
        <v>92</v>
      </c>
      <c r="F52" s="390">
        <v>60</v>
      </c>
      <c r="G52" s="331"/>
      <c r="H52" s="407">
        <v>10</v>
      </c>
    </row>
    <row r="53" spans="1:8" ht="12">
      <c r="A53" s="9"/>
      <c r="B53" s="11" t="s">
        <v>363</v>
      </c>
      <c r="C53" s="390">
        <v>50</v>
      </c>
      <c r="D53" s="390">
        <v>10</v>
      </c>
      <c r="E53" s="390">
        <v>10</v>
      </c>
      <c r="F53" s="390">
        <v>60</v>
      </c>
      <c r="G53" s="331"/>
      <c r="H53" s="407">
        <v>13.461538461538462</v>
      </c>
    </row>
    <row r="54" spans="1:8" ht="12">
      <c r="A54" s="9"/>
      <c r="B54" s="11" t="s">
        <v>364</v>
      </c>
      <c r="C54" s="390" t="s">
        <v>92</v>
      </c>
      <c r="D54" s="390">
        <v>10</v>
      </c>
      <c r="E54" s="390">
        <v>20</v>
      </c>
      <c r="F54" s="390">
        <v>30</v>
      </c>
      <c r="G54" s="331"/>
      <c r="H54" s="407">
        <v>63.63636363636363</v>
      </c>
    </row>
    <row r="55" spans="1:8" ht="12">
      <c r="A55" s="9"/>
      <c r="B55" s="11" t="s">
        <v>365</v>
      </c>
      <c r="C55" s="390">
        <v>1100</v>
      </c>
      <c r="D55" s="390">
        <v>260</v>
      </c>
      <c r="E55" s="390">
        <v>500</v>
      </c>
      <c r="F55" s="390">
        <v>1870</v>
      </c>
      <c r="G55" s="331"/>
      <c r="H55" s="407">
        <v>19.1800878477306</v>
      </c>
    </row>
    <row r="56" spans="1:8" ht="12">
      <c r="A56" s="9"/>
      <c r="B56" s="11" t="s">
        <v>366</v>
      </c>
      <c r="C56" s="390">
        <v>0</v>
      </c>
      <c r="D56" s="390">
        <v>0</v>
      </c>
      <c r="E56" s="390" t="s">
        <v>92</v>
      </c>
      <c r="F56" s="390" t="s">
        <v>92</v>
      </c>
      <c r="G56" s="331"/>
      <c r="H56" s="407">
        <v>0</v>
      </c>
    </row>
    <row r="57" spans="1:8" ht="12">
      <c r="A57" s="9"/>
      <c r="B57" s="11" t="s">
        <v>367</v>
      </c>
      <c r="C57" s="390" t="s">
        <v>92</v>
      </c>
      <c r="D57" s="390">
        <v>0</v>
      </c>
      <c r="E57" s="390">
        <v>10</v>
      </c>
      <c r="F57" s="390">
        <v>10</v>
      </c>
      <c r="G57" s="331"/>
      <c r="H57" s="407">
        <v>0</v>
      </c>
    </row>
    <row r="58" spans="1:8" ht="12">
      <c r="A58" s="9"/>
      <c r="B58" s="11"/>
      <c r="C58" s="3"/>
      <c r="D58" s="3"/>
      <c r="E58" s="3"/>
      <c r="F58" s="3"/>
      <c r="G58" s="331"/>
      <c r="H58" s="331"/>
    </row>
    <row r="59" spans="1:8" ht="12">
      <c r="A59" s="9"/>
      <c r="B59" s="10" t="s">
        <v>368</v>
      </c>
      <c r="C59" s="3"/>
      <c r="D59" s="3"/>
      <c r="E59" s="3"/>
      <c r="F59" s="3"/>
      <c r="G59" s="331"/>
      <c r="H59" s="331"/>
    </row>
    <row r="60" spans="1:8" ht="12">
      <c r="A60" s="9"/>
      <c r="B60" s="11" t="s">
        <v>197</v>
      </c>
      <c r="C60" s="390">
        <v>20</v>
      </c>
      <c r="D60" s="390" t="s">
        <v>92</v>
      </c>
      <c r="E60" s="390">
        <v>10</v>
      </c>
      <c r="F60" s="390">
        <v>40</v>
      </c>
      <c r="G60" s="331"/>
      <c r="H60" s="390" t="s">
        <v>92</v>
      </c>
    </row>
    <row r="61" spans="1:8" ht="12">
      <c r="A61" s="9"/>
      <c r="B61" s="11" t="s">
        <v>369</v>
      </c>
      <c r="C61" s="390">
        <v>10</v>
      </c>
      <c r="D61" s="390" t="s">
        <v>92</v>
      </c>
      <c r="E61" s="390" t="s">
        <v>92</v>
      </c>
      <c r="F61" s="390">
        <v>10</v>
      </c>
      <c r="G61" s="331"/>
      <c r="H61" s="390" t="s">
        <v>92</v>
      </c>
    </row>
    <row r="62" spans="1:8" ht="12">
      <c r="A62" s="9"/>
      <c r="B62" s="11"/>
      <c r="C62" s="3"/>
      <c r="D62" s="3"/>
      <c r="E62" s="3"/>
      <c r="F62" s="3"/>
      <c r="G62" s="331"/>
      <c r="H62" s="331"/>
    </row>
    <row r="63" spans="1:8" ht="12">
      <c r="A63" s="9"/>
      <c r="B63" s="10" t="s">
        <v>370</v>
      </c>
      <c r="C63" s="3"/>
      <c r="D63" s="3"/>
      <c r="E63" s="3"/>
      <c r="F63" s="3"/>
      <c r="G63" s="331"/>
      <c r="H63" s="331"/>
    </row>
    <row r="64" spans="1:8" ht="12">
      <c r="A64" s="9"/>
      <c r="B64" s="11" t="s">
        <v>371</v>
      </c>
      <c r="C64" s="390">
        <v>1950</v>
      </c>
      <c r="D64" s="390">
        <v>130</v>
      </c>
      <c r="E64" s="390">
        <v>850</v>
      </c>
      <c r="F64" s="390">
        <v>2930</v>
      </c>
      <c r="G64" s="331"/>
      <c r="H64" s="407">
        <v>6.066441983630236</v>
      </c>
    </row>
    <row r="65" spans="1:8" ht="12">
      <c r="A65" s="9"/>
      <c r="B65" s="11" t="s">
        <v>164</v>
      </c>
      <c r="C65" s="390">
        <v>0</v>
      </c>
      <c r="D65" s="390">
        <v>0</v>
      </c>
      <c r="E65" s="390">
        <v>250</v>
      </c>
      <c r="F65" s="390">
        <v>250</v>
      </c>
      <c r="G65" s="331"/>
      <c r="H65" s="407">
        <v>0</v>
      </c>
    </row>
    <row r="66" spans="1:8" ht="12">
      <c r="A66" s="9"/>
      <c r="B66" s="11" t="s">
        <v>372</v>
      </c>
      <c r="C66" s="390">
        <v>100</v>
      </c>
      <c r="D66" s="390">
        <v>10</v>
      </c>
      <c r="E66" s="390">
        <v>10</v>
      </c>
      <c r="F66" s="390">
        <v>120</v>
      </c>
      <c r="G66" s="331"/>
      <c r="H66" s="407">
        <v>6.422018348623854</v>
      </c>
    </row>
    <row r="67" spans="1:8" ht="12">
      <c r="A67" s="9"/>
      <c r="B67" s="11" t="s">
        <v>373</v>
      </c>
      <c r="C67" s="390">
        <v>0</v>
      </c>
      <c r="D67" s="390">
        <v>0</v>
      </c>
      <c r="E67" s="390">
        <v>40</v>
      </c>
      <c r="F67" s="390">
        <v>40</v>
      </c>
      <c r="G67" s="331"/>
      <c r="H67" s="407">
        <v>0</v>
      </c>
    </row>
    <row r="68" spans="1:8" ht="12">
      <c r="A68" s="9"/>
      <c r="B68" s="11" t="s">
        <v>374</v>
      </c>
      <c r="C68" s="390">
        <v>210</v>
      </c>
      <c r="D68" s="390">
        <v>10</v>
      </c>
      <c r="E68" s="390">
        <v>100</v>
      </c>
      <c r="F68" s="390">
        <v>310</v>
      </c>
      <c r="G68" s="331"/>
      <c r="H68" s="407">
        <v>2.843601895734597</v>
      </c>
    </row>
    <row r="69" spans="1:8" ht="12">
      <c r="A69" s="9"/>
      <c r="B69" s="11" t="s">
        <v>375</v>
      </c>
      <c r="C69" s="390">
        <v>10</v>
      </c>
      <c r="D69" s="390" t="s">
        <v>92</v>
      </c>
      <c r="E69" s="390">
        <v>70</v>
      </c>
      <c r="F69" s="390">
        <v>80</v>
      </c>
      <c r="G69" s="331"/>
      <c r="H69" s="390" t="s">
        <v>92</v>
      </c>
    </row>
    <row r="70" spans="1:8" ht="12">
      <c r="A70" s="9"/>
      <c r="B70" s="11" t="s">
        <v>376</v>
      </c>
      <c r="C70" s="390">
        <v>30</v>
      </c>
      <c r="D70" s="390">
        <v>0</v>
      </c>
      <c r="E70" s="390">
        <v>40</v>
      </c>
      <c r="F70" s="390">
        <v>70</v>
      </c>
      <c r="G70" s="331"/>
      <c r="H70" s="407">
        <v>0</v>
      </c>
    </row>
    <row r="71" spans="1:8" ht="12">
      <c r="A71" s="9"/>
      <c r="B71" s="4"/>
      <c r="C71" s="3"/>
      <c r="D71" s="3"/>
      <c r="E71" s="3"/>
      <c r="F71" s="3"/>
      <c r="G71" s="331"/>
      <c r="H71" s="331"/>
    </row>
    <row r="72" spans="1:8" ht="12">
      <c r="A72" s="9"/>
      <c r="B72" s="10" t="s">
        <v>377</v>
      </c>
      <c r="C72" s="3"/>
      <c r="D72" s="3"/>
      <c r="E72" s="3"/>
      <c r="F72" s="3"/>
      <c r="G72" s="331"/>
      <c r="H72" s="331"/>
    </row>
    <row r="73" spans="1:8" ht="12">
      <c r="A73" s="9"/>
      <c r="B73" s="11" t="s">
        <v>198</v>
      </c>
      <c r="C73" s="390" t="s">
        <v>92</v>
      </c>
      <c r="D73" s="390" t="s">
        <v>92</v>
      </c>
      <c r="E73" s="390">
        <v>60</v>
      </c>
      <c r="F73" s="390">
        <v>60</v>
      </c>
      <c r="G73" s="331"/>
      <c r="H73" s="390" t="s">
        <v>92</v>
      </c>
    </row>
    <row r="74" spans="1:8" ht="12">
      <c r="A74" s="9"/>
      <c r="B74" s="11"/>
      <c r="C74" s="3"/>
      <c r="D74" s="3"/>
      <c r="E74" s="3"/>
      <c r="F74" s="3"/>
      <c r="G74" s="331"/>
      <c r="H74" s="331"/>
    </row>
    <row r="75" spans="1:8" ht="12">
      <c r="A75" s="9"/>
      <c r="B75" s="10" t="s">
        <v>287</v>
      </c>
      <c r="C75" s="3"/>
      <c r="D75" s="3"/>
      <c r="E75" s="3"/>
      <c r="F75" s="3"/>
      <c r="G75" s="331"/>
      <c r="H75" s="331"/>
    </row>
    <row r="76" spans="1:8" ht="12">
      <c r="A76" s="9"/>
      <c r="B76" s="12" t="s">
        <v>287</v>
      </c>
      <c r="C76" s="390">
        <v>70</v>
      </c>
      <c r="D76" s="390">
        <v>10</v>
      </c>
      <c r="E76" s="390">
        <v>70</v>
      </c>
      <c r="F76" s="390">
        <v>150</v>
      </c>
      <c r="G76" s="331"/>
      <c r="H76" s="407">
        <v>7.59493670886076</v>
      </c>
    </row>
    <row r="77" spans="1:8" ht="12">
      <c r="A77" s="9"/>
      <c r="B77" s="4"/>
      <c r="C77" s="3"/>
      <c r="D77" s="3"/>
      <c r="E77" s="3"/>
      <c r="F77" s="3"/>
      <c r="G77" s="331"/>
      <c r="H77" s="331"/>
    </row>
    <row r="78" spans="1:8" ht="12">
      <c r="A78" s="9"/>
      <c r="B78" s="10" t="s">
        <v>378</v>
      </c>
      <c r="C78" s="3"/>
      <c r="D78" s="3"/>
      <c r="E78" s="3"/>
      <c r="F78" s="3"/>
      <c r="G78" s="331"/>
      <c r="H78" s="331"/>
    </row>
    <row r="79" spans="1:8" ht="12">
      <c r="A79" s="9"/>
      <c r="B79" s="11" t="s">
        <v>179</v>
      </c>
      <c r="C79" s="390">
        <v>50</v>
      </c>
      <c r="D79" s="390">
        <v>10</v>
      </c>
      <c r="E79" s="390">
        <v>230</v>
      </c>
      <c r="F79" s="390">
        <v>290</v>
      </c>
      <c r="G79" s="331"/>
      <c r="H79" s="407">
        <v>8.928571428571429</v>
      </c>
    </row>
    <row r="80" spans="1:8" ht="12">
      <c r="A80" s="9"/>
      <c r="B80" s="11" t="s">
        <v>379</v>
      </c>
      <c r="C80" s="390">
        <v>40</v>
      </c>
      <c r="D80" s="390" t="s">
        <v>92</v>
      </c>
      <c r="E80" s="390">
        <v>10</v>
      </c>
      <c r="F80" s="390">
        <v>50</v>
      </c>
      <c r="G80" s="331"/>
      <c r="H80" s="390" t="s">
        <v>92</v>
      </c>
    </row>
    <row r="81" spans="1:8" ht="12">
      <c r="A81" s="9"/>
      <c r="B81" s="11" t="s">
        <v>380</v>
      </c>
      <c r="C81" s="390">
        <v>0</v>
      </c>
      <c r="D81" s="390">
        <v>0</v>
      </c>
      <c r="E81" s="390">
        <v>50</v>
      </c>
      <c r="F81" s="390">
        <v>50</v>
      </c>
      <c r="G81" s="331"/>
      <c r="H81" s="407">
        <v>0</v>
      </c>
    </row>
    <row r="82" spans="1:8" ht="12">
      <c r="A82" s="9"/>
      <c r="B82" s="11" t="s">
        <v>381</v>
      </c>
      <c r="C82" s="390" t="s">
        <v>92</v>
      </c>
      <c r="D82" s="390">
        <v>0</v>
      </c>
      <c r="E82" s="390">
        <v>10</v>
      </c>
      <c r="F82" s="390">
        <v>10</v>
      </c>
      <c r="G82" s="331"/>
      <c r="H82" s="407">
        <v>0</v>
      </c>
    </row>
    <row r="83" spans="1:8" ht="12">
      <c r="A83" s="9"/>
      <c r="B83" s="11" t="s">
        <v>382</v>
      </c>
      <c r="C83" s="390">
        <v>10</v>
      </c>
      <c r="D83" s="390" t="s">
        <v>92</v>
      </c>
      <c r="E83" s="390" t="s">
        <v>92</v>
      </c>
      <c r="F83" s="390">
        <v>10</v>
      </c>
      <c r="G83" s="331"/>
      <c r="H83" s="390" t="s">
        <v>92</v>
      </c>
    </row>
    <row r="84" spans="1:8" ht="12">
      <c r="A84" s="9"/>
      <c r="B84" s="11" t="s">
        <v>383</v>
      </c>
      <c r="C84" s="390">
        <v>20</v>
      </c>
      <c r="D84" s="390" t="s">
        <v>92</v>
      </c>
      <c r="E84" s="390" t="s">
        <v>92</v>
      </c>
      <c r="F84" s="390">
        <v>20</v>
      </c>
      <c r="G84" s="331"/>
      <c r="H84" s="390" t="s">
        <v>92</v>
      </c>
    </row>
    <row r="85" spans="1:8" ht="12">
      <c r="A85" s="9"/>
      <c r="B85" s="11" t="s">
        <v>384</v>
      </c>
      <c r="C85" s="390" t="s">
        <v>92</v>
      </c>
      <c r="D85" s="390">
        <v>0</v>
      </c>
      <c r="E85" s="390" t="s">
        <v>92</v>
      </c>
      <c r="F85" s="390">
        <v>10</v>
      </c>
      <c r="G85" s="331"/>
      <c r="H85" s="407">
        <v>0</v>
      </c>
    </row>
    <row r="86" spans="1:8" ht="12">
      <c r="A86" s="9"/>
      <c r="B86" s="11" t="s">
        <v>385</v>
      </c>
      <c r="C86" s="390">
        <v>30</v>
      </c>
      <c r="D86" s="390">
        <v>10</v>
      </c>
      <c r="E86" s="390">
        <v>290</v>
      </c>
      <c r="F86" s="390">
        <v>330</v>
      </c>
      <c r="G86" s="331"/>
      <c r="H86" s="407">
        <v>13.157894736842104</v>
      </c>
    </row>
    <row r="87" spans="1:8" ht="12">
      <c r="A87" s="9"/>
      <c r="B87" s="11" t="s">
        <v>386</v>
      </c>
      <c r="C87" s="390">
        <v>30</v>
      </c>
      <c r="D87" s="390" t="s">
        <v>92</v>
      </c>
      <c r="E87" s="390">
        <v>80</v>
      </c>
      <c r="F87" s="390">
        <v>110</v>
      </c>
      <c r="G87" s="331"/>
      <c r="H87" s="390" t="s">
        <v>92</v>
      </c>
    </row>
    <row r="88" spans="1:8" ht="12">
      <c r="A88" s="9"/>
      <c r="B88" s="11" t="s">
        <v>387</v>
      </c>
      <c r="C88" s="390">
        <v>100</v>
      </c>
      <c r="D88" s="390">
        <v>10</v>
      </c>
      <c r="E88" s="390" t="s">
        <v>92</v>
      </c>
      <c r="F88" s="390">
        <v>110</v>
      </c>
      <c r="G88" s="331"/>
      <c r="H88" s="407">
        <v>10.185185185185185</v>
      </c>
    </row>
    <row r="89" spans="1:8" ht="12">
      <c r="A89" s="9"/>
      <c r="B89" s="11" t="s">
        <v>388</v>
      </c>
      <c r="C89" s="390">
        <v>10</v>
      </c>
      <c r="D89" s="390">
        <v>0</v>
      </c>
      <c r="E89" s="390">
        <v>10</v>
      </c>
      <c r="F89" s="390">
        <v>10</v>
      </c>
      <c r="G89" s="331"/>
      <c r="H89" s="407">
        <v>0</v>
      </c>
    </row>
    <row r="90" spans="1:8" ht="12">
      <c r="A90" s="9"/>
      <c r="B90" s="4"/>
      <c r="C90" s="3"/>
      <c r="D90" s="3"/>
      <c r="E90" s="3"/>
      <c r="F90" s="3"/>
      <c r="G90" s="331"/>
      <c r="H90" s="331"/>
    </row>
    <row r="91" spans="1:8" ht="12">
      <c r="A91" s="9"/>
      <c r="B91" s="10" t="s">
        <v>389</v>
      </c>
      <c r="C91" s="3"/>
      <c r="D91" s="3"/>
      <c r="E91" s="3"/>
      <c r="F91" s="3"/>
      <c r="G91" s="331"/>
      <c r="H91" s="331"/>
    </row>
    <row r="92" spans="1:8" ht="12">
      <c r="A92" s="9"/>
      <c r="B92" s="11" t="s">
        <v>390</v>
      </c>
      <c r="C92" s="390">
        <v>30</v>
      </c>
      <c r="D92" s="390">
        <v>10</v>
      </c>
      <c r="E92" s="390">
        <v>0</v>
      </c>
      <c r="F92" s="390">
        <v>30</v>
      </c>
      <c r="G92" s="331"/>
      <c r="H92" s="407">
        <v>16.666666666666664</v>
      </c>
    </row>
    <row r="93" spans="1:8" ht="12">
      <c r="A93" s="9"/>
      <c r="B93" s="11"/>
      <c r="C93" s="3"/>
      <c r="D93" s="3"/>
      <c r="E93" s="3"/>
      <c r="F93" s="3"/>
      <c r="G93" s="331"/>
      <c r="H93" s="331"/>
    </row>
    <row r="94" spans="1:8" ht="12">
      <c r="A94" s="9"/>
      <c r="B94" s="10" t="s">
        <v>391</v>
      </c>
      <c r="C94" s="3"/>
      <c r="D94" s="3"/>
      <c r="E94" s="3"/>
      <c r="F94" s="3"/>
      <c r="G94" s="331"/>
      <c r="H94" s="331"/>
    </row>
    <row r="95" spans="1:8" ht="12">
      <c r="A95" s="9"/>
      <c r="B95" s="11" t="s">
        <v>392</v>
      </c>
      <c r="C95" s="404" t="s">
        <v>110</v>
      </c>
      <c r="D95" s="404" t="s">
        <v>110</v>
      </c>
      <c r="E95" s="404" t="s">
        <v>110</v>
      </c>
      <c r="F95" s="404" t="s">
        <v>110</v>
      </c>
      <c r="G95" s="331"/>
      <c r="H95" s="404" t="s">
        <v>110</v>
      </c>
    </row>
    <row r="96" spans="1:8" ht="12">
      <c r="A96" s="9"/>
      <c r="B96" s="11" t="s">
        <v>393</v>
      </c>
      <c r="C96" s="390">
        <v>10</v>
      </c>
      <c r="D96" s="390">
        <v>0</v>
      </c>
      <c r="E96" s="390">
        <v>0</v>
      </c>
      <c r="F96" s="390">
        <v>10</v>
      </c>
      <c r="G96" s="331"/>
      <c r="H96" s="407">
        <v>0</v>
      </c>
    </row>
    <row r="97" spans="1:8" ht="12">
      <c r="A97" s="9"/>
      <c r="B97" s="11"/>
      <c r="C97" s="3"/>
      <c r="D97" s="3"/>
      <c r="E97" s="3"/>
      <c r="F97" s="3"/>
      <c r="G97" s="331"/>
      <c r="H97" s="331"/>
    </row>
    <row r="98" spans="1:8" ht="12">
      <c r="A98" s="9"/>
      <c r="B98" s="10" t="s">
        <v>394</v>
      </c>
      <c r="C98" s="3"/>
      <c r="D98" s="3"/>
      <c r="E98" s="3"/>
      <c r="F98" s="3"/>
      <c r="G98" s="331"/>
      <c r="H98" s="331"/>
    </row>
    <row r="99" spans="1:8" ht="12">
      <c r="A99" s="9"/>
      <c r="B99" s="11" t="s">
        <v>395</v>
      </c>
      <c r="C99" s="390">
        <v>90</v>
      </c>
      <c r="D99" s="390">
        <v>20</v>
      </c>
      <c r="E99" s="390">
        <v>110</v>
      </c>
      <c r="F99" s="390">
        <v>230</v>
      </c>
      <c r="G99" s="331"/>
      <c r="H99" s="407">
        <v>21.052631578947366</v>
      </c>
    </row>
    <row r="100" spans="1:8" ht="12">
      <c r="A100" s="9"/>
      <c r="B100" s="11" t="s">
        <v>398</v>
      </c>
      <c r="C100" s="390">
        <v>30</v>
      </c>
      <c r="D100" s="390">
        <v>10</v>
      </c>
      <c r="E100" s="390">
        <v>50</v>
      </c>
      <c r="F100" s="390">
        <v>90</v>
      </c>
      <c r="G100" s="331"/>
      <c r="H100" s="407">
        <v>30.76923076923077</v>
      </c>
    </row>
    <row r="101" spans="1:8" ht="12">
      <c r="A101" s="9"/>
      <c r="B101" s="11" t="s">
        <v>277</v>
      </c>
      <c r="C101" s="390">
        <v>20</v>
      </c>
      <c r="D101" s="390" t="s">
        <v>92</v>
      </c>
      <c r="E101" s="390">
        <v>10</v>
      </c>
      <c r="F101" s="390">
        <v>20</v>
      </c>
      <c r="G101" s="331"/>
      <c r="H101" s="390" t="s">
        <v>92</v>
      </c>
    </row>
    <row r="102" spans="1:8" ht="12">
      <c r="A102" s="9"/>
      <c r="B102" s="11" t="s">
        <v>396</v>
      </c>
      <c r="C102" s="390">
        <v>20</v>
      </c>
      <c r="D102" s="390">
        <v>10</v>
      </c>
      <c r="E102" s="390">
        <v>80</v>
      </c>
      <c r="F102" s="390">
        <v>100</v>
      </c>
      <c r="G102" s="331"/>
      <c r="H102" s="407">
        <v>27.27272727272727</v>
      </c>
    </row>
    <row r="103" spans="1:8" ht="12">
      <c r="A103" s="9"/>
      <c r="B103" s="11" t="s">
        <v>397</v>
      </c>
      <c r="C103" s="390">
        <v>70</v>
      </c>
      <c r="D103" s="390" t="s">
        <v>92</v>
      </c>
      <c r="E103" s="390">
        <v>10</v>
      </c>
      <c r="F103" s="390">
        <v>80</v>
      </c>
      <c r="G103" s="331"/>
      <c r="H103" s="390" t="s">
        <v>92</v>
      </c>
    </row>
    <row r="104" spans="1:8" ht="12">
      <c r="A104" s="1"/>
      <c r="B104" s="4"/>
      <c r="C104" s="3"/>
      <c r="D104" s="3"/>
      <c r="E104" s="3"/>
      <c r="F104" s="3"/>
      <c r="G104" s="331"/>
      <c r="H104" s="331"/>
    </row>
    <row r="105" spans="1:8" ht="12">
      <c r="A105" s="9"/>
      <c r="B105" s="10" t="s">
        <v>223</v>
      </c>
      <c r="C105" s="3"/>
      <c r="D105" s="3"/>
      <c r="E105" s="3"/>
      <c r="F105" s="3"/>
      <c r="G105" s="331"/>
      <c r="H105" s="331"/>
    </row>
    <row r="106" spans="1:8" ht="12">
      <c r="A106" s="9"/>
      <c r="B106" s="11" t="s">
        <v>199</v>
      </c>
      <c r="C106" s="390">
        <v>400</v>
      </c>
      <c r="D106" s="390">
        <v>180</v>
      </c>
      <c r="E106" s="390">
        <v>2200</v>
      </c>
      <c r="F106" s="390">
        <v>2780</v>
      </c>
      <c r="G106" s="331"/>
      <c r="H106" s="407">
        <v>31.217838765008576</v>
      </c>
    </row>
    <row r="107" spans="1:8" ht="12">
      <c r="A107" s="9"/>
      <c r="B107" s="11" t="s">
        <v>280</v>
      </c>
      <c r="C107" s="390">
        <v>130</v>
      </c>
      <c r="D107" s="390">
        <v>30</v>
      </c>
      <c r="E107" s="390">
        <v>0</v>
      </c>
      <c r="F107" s="390">
        <v>160</v>
      </c>
      <c r="G107" s="331"/>
      <c r="H107" s="407">
        <v>17.197452229299362</v>
      </c>
    </row>
    <row r="108" spans="1:8" ht="12">
      <c r="A108" s="9"/>
      <c r="B108" s="11" t="s">
        <v>281</v>
      </c>
      <c r="C108" s="390">
        <v>30</v>
      </c>
      <c r="D108" s="390" t="s">
        <v>92</v>
      </c>
      <c r="E108" s="390" t="s">
        <v>92</v>
      </c>
      <c r="F108" s="390">
        <v>30</v>
      </c>
      <c r="G108" s="331"/>
      <c r="H108" s="390" t="s">
        <v>92</v>
      </c>
    </row>
    <row r="109" spans="1:8" ht="12">
      <c r="A109" s="9"/>
      <c r="B109" s="11" t="s">
        <v>282</v>
      </c>
      <c r="C109" s="390">
        <v>3550</v>
      </c>
      <c r="D109" s="390">
        <v>350</v>
      </c>
      <c r="E109" s="390">
        <v>260</v>
      </c>
      <c r="F109" s="390">
        <v>4160</v>
      </c>
      <c r="G109" s="331"/>
      <c r="H109" s="407">
        <v>8.99077868852459</v>
      </c>
    </row>
    <row r="110" spans="1:8" ht="12">
      <c r="A110" s="9"/>
      <c r="B110" s="11" t="s">
        <v>283</v>
      </c>
      <c r="C110" s="390">
        <v>200</v>
      </c>
      <c r="D110" s="390">
        <v>30</v>
      </c>
      <c r="E110" s="390">
        <v>40</v>
      </c>
      <c r="F110" s="390">
        <v>260</v>
      </c>
      <c r="G110" s="331"/>
      <c r="H110" s="407">
        <v>13.333333333333334</v>
      </c>
    </row>
    <row r="111" spans="1:8" ht="12">
      <c r="A111" s="9"/>
      <c r="B111" s="11"/>
      <c r="C111" s="3"/>
      <c r="D111" s="3"/>
      <c r="E111" s="3"/>
      <c r="F111" s="3"/>
      <c r="G111" s="331"/>
      <c r="H111" s="331"/>
    </row>
    <row r="112" spans="1:8" ht="12">
      <c r="A112" s="9"/>
      <c r="B112" s="10" t="s">
        <v>284</v>
      </c>
      <c r="C112" s="3"/>
      <c r="D112" s="3"/>
      <c r="E112" s="3"/>
      <c r="F112" s="3"/>
      <c r="G112" s="331"/>
      <c r="H112" s="331"/>
    </row>
    <row r="113" spans="1:8" ht="12">
      <c r="A113" s="9"/>
      <c r="B113" s="11" t="s">
        <v>285</v>
      </c>
      <c r="C113" s="390">
        <v>30</v>
      </c>
      <c r="D113" s="390" t="s">
        <v>92</v>
      </c>
      <c r="E113" s="390">
        <v>60</v>
      </c>
      <c r="F113" s="390">
        <v>100</v>
      </c>
      <c r="G113" s="331"/>
      <c r="H113" s="390" t="s">
        <v>92</v>
      </c>
    </row>
    <row r="114" spans="1:8" ht="12">
      <c r="A114" s="9"/>
      <c r="B114" s="11"/>
      <c r="C114" s="3"/>
      <c r="D114" s="3"/>
      <c r="E114" s="3"/>
      <c r="F114" s="3"/>
      <c r="G114" s="331"/>
      <c r="H114" s="331"/>
    </row>
    <row r="115" spans="1:8" ht="12">
      <c r="A115" s="9"/>
      <c r="B115" s="10" t="s">
        <v>286</v>
      </c>
      <c r="C115" s="3"/>
      <c r="D115" s="3"/>
      <c r="E115" s="3"/>
      <c r="F115" s="3"/>
      <c r="G115" s="331"/>
      <c r="H115" s="331"/>
    </row>
    <row r="116" spans="1:8" ht="12">
      <c r="A116" s="9"/>
      <c r="B116" s="11" t="s">
        <v>286</v>
      </c>
      <c r="C116" s="390" t="s">
        <v>92</v>
      </c>
      <c r="D116" s="390" t="s">
        <v>92</v>
      </c>
      <c r="E116" s="390" t="s">
        <v>92</v>
      </c>
      <c r="F116" s="390">
        <v>10</v>
      </c>
      <c r="G116" s="331"/>
      <c r="H116" s="390" t="s">
        <v>92</v>
      </c>
    </row>
    <row r="117" spans="1:8" ht="12">
      <c r="A117" s="9"/>
      <c r="B117" s="11"/>
      <c r="C117" s="3"/>
      <c r="D117" s="3"/>
      <c r="E117" s="3"/>
      <c r="F117" s="3"/>
      <c r="G117" s="331"/>
      <c r="H117" s="331"/>
    </row>
    <row r="118" spans="1:8" ht="12">
      <c r="A118" s="9"/>
      <c r="B118" s="10" t="s">
        <v>288</v>
      </c>
      <c r="C118" s="3"/>
      <c r="D118" s="3"/>
      <c r="E118" s="3"/>
      <c r="F118" s="3"/>
      <c r="G118" s="331"/>
      <c r="H118" s="331"/>
    </row>
    <row r="119" spans="1:8" ht="12">
      <c r="A119" s="9"/>
      <c r="B119" s="11" t="s">
        <v>288</v>
      </c>
      <c r="C119" s="390">
        <v>160</v>
      </c>
      <c r="D119" s="390">
        <v>10</v>
      </c>
      <c r="E119" s="390">
        <v>120</v>
      </c>
      <c r="F119" s="390">
        <v>280</v>
      </c>
      <c r="G119" s="331"/>
      <c r="H119" s="407">
        <v>3.7037037037037033</v>
      </c>
    </row>
    <row r="120" spans="1:8" ht="12">
      <c r="A120" s="9"/>
      <c r="B120" s="11"/>
      <c r="C120" s="3"/>
      <c r="D120" s="3"/>
      <c r="E120" s="3"/>
      <c r="F120" s="3"/>
      <c r="G120" s="331"/>
      <c r="H120" s="331"/>
    </row>
    <row r="121" spans="1:8" ht="12">
      <c r="A121" s="9"/>
      <c r="B121" s="10" t="s">
        <v>289</v>
      </c>
      <c r="C121" s="3"/>
      <c r="D121" s="3"/>
      <c r="E121" s="3"/>
      <c r="F121" s="3"/>
      <c r="G121" s="331"/>
      <c r="H121" s="331"/>
    </row>
    <row r="122" spans="1:8" ht="12">
      <c r="A122" s="9"/>
      <c r="B122" s="11" t="s">
        <v>200</v>
      </c>
      <c r="C122" s="390" t="s">
        <v>92</v>
      </c>
      <c r="D122" s="390">
        <v>0</v>
      </c>
      <c r="E122" s="390">
        <v>110</v>
      </c>
      <c r="F122" s="390">
        <v>110</v>
      </c>
      <c r="G122" s="331"/>
      <c r="H122" s="407">
        <v>0</v>
      </c>
    </row>
    <row r="123" spans="1:8" ht="12">
      <c r="A123" s="9"/>
      <c r="B123" s="11" t="s">
        <v>290</v>
      </c>
      <c r="C123" s="390">
        <v>50</v>
      </c>
      <c r="D123" s="390">
        <v>10</v>
      </c>
      <c r="E123" s="390">
        <v>60</v>
      </c>
      <c r="F123" s="390">
        <v>110</v>
      </c>
      <c r="G123" s="331"/>
      <c r="H123" s="407">
        <v>12.962962962962962</v>
      </c>
    </row>
    <row r="124" spans="1:8" ht="12">
      <c r="A124" s="9"/>
      <c r="B124" s="11" t="s">
        <v>291</v>
      </c>
      <c r="C124" s="390">
        <v>10</v>
      </c>
      <c r="D124" s="390" t="s">
        <v>92</v>
      </c>
      <c r="E124" s="390">
        <v>30</v>
      </c>
      <c r="F124" s="390">
        <v>50</v>
      </c>
      <c r="G124" s="331"/>
      <c r="H124" s="390" t="s">
        <v>92</v>
      </c>
    </row>
    <row r="125" spans="1:8" ht="12">
      <c r="A125" s="9"/>
      <c r="B125" s="11" t="s">
        <v>292</v>
      </c>
      <c r="C125" s="390">
        <v>180</v>
      </c>
      <c r="D125" s="390">
        <v>40</v>
      </c>
      <c r="E125" s="390">
        <v>80</v>
      </c>
      <c r="F125" s="390">
        <v>300</v>
      </c>
      <c r="G125" s="331"/>
      <c r="H125" s="407">
        <v>18.552036199095024</v>
      </c>
    </row>
    <row r="126" spans="1:8" ht="12">
      <c r="A126" s="9"/>
      <c r="B126" s="11" t="s">
        <v>293</v>
      </c>
      <c r="C126" s="390">
        <v>0</v>
      </c>
      <c r="D126" s="390">
        <v>0</v>
      </c>
      <c r="E126" s="390" t="s">
        <v>92</v>
      </c>
      <c r="F126" s="390" t="s">
        <v>92</v>
      </c>
      <c r="G126" s="331"/>
      <c r="H126" s="407">
        <v>0</v>
      </c>
    </row>
    <row r="127" spans="1:8" ht="12">
      <c r="A127" s="9"/>
      <c r="B127" s="11" t="s">
        <v>294</v>
      </c>
      <c r="C127" s="390">
        <v>40</v>
      </c>
      <c r="D127" s="390">
        <v>20</v>
      </c>
      <c r="E127" s="390">
        <v>10</v>
      </c>
      <c r="F127" s="390">
        <v>60</v>
      </c>
      <c r="G127" s="331"/>
      <c r="H127" s="407">
        <v>26.31578947368421</v>
      </c>
    </row>
    <row r="128" spans="1:8" ht="12">
      <c r="A128" s="9"/>
      <c r="B128" s="11" t="s">
        <v>295</v>
      </c>
      <c r="C128" s="390">
        <v>20</v>
      </c>
      <c r="D128" s="390">
        <v>0</v>
      </c>
      <c r="E128" s="390">
        <v>0</v>
      </c>
      <c r="F128" s="390">
        <v>20</v>
      </c>
      <c r="G128" s="331"/>
      <c r="H128" s="407">
        <v>0</v>
      </c>
    </row>
    <row r="129" spans="1:8" ht="12">
      <c r="A129" s="9"/>
      <c r="B129" s="11" t="s">
        <v>296</v>
      </c>
      <c r="C129" s="390">
        <v>10</v>
      </c>
      <c r="D129" s="390" t="s">
        <v>92</v>
      </c>
      <c r="E129" s="390" t="s">
        <v>92</v>
      </c>
      <c r="F129" s="390">
        <v>10</v>
      </c>
      <c r="G129" s="331"/>
      <c r="H129" s="390" t="s">
        <v>92</v>
      </c>
    </row>
    <row r="130" spans="1:8" ht="12">
      <c r="A130" s="9"/>
      <c r="B130" s="11" t="s">
        <v>297</v>
      </c>
      <c r="C130" s="390">
        <v>0</v>
      </c>
      <c r="D130" s="390">
        <v>0</v>
      </c>
      <c r="E130" s="390">
        <v>10</v>
      </c>
      <c r="F130" s="390">
        <v>10</v>
      </c>
      <c r="G130" s="331"/>
      <c r="H130" s="407">
        <v>0</v>
      </c>
    </row>
    <row r="131" spans="1:8" ht="12">
      <c r="A131" s="9"/>
      <c r="B131" s="11" t="s">
        <v>298</v>
      </c>
      <c r="C131" s="390">
        <v>20</v>
      </c>
      <c r="D131" s="390" t="s">
        <v>92</v>
      </c>
      <c r="E131" s="390">
        <v>20</v>
      </c>
      <c r="F131" s="390">
        <v>40</v>
      </c>
      <c r="G131" s="331"/>
      <c r="H131" s="390" t="s">
        <v>92</v>
      </c>
    </row>
    <row r="132" spans="1:8" ht="12">
      <c r="A132" s="9"/>
      <c r="B132" s="11" t="s">
        <v>113</v>
      </c>
      <c r="C132" s="390" t="s">
        <v>92</v>
      </c>
      <c r="D132" s="390" t="s">
        <v>92</v>
      </c>
      <c r="E132" s="390" t="s">
        <v>92</v>
      </c>
      <c r="F132" s="390">
        <v>10</v>
      </c>
      <c r="G132" s="331"/>
      <c r="H132" s="390" t="s">
        <v>92</v>
      </c>
    </row>
    <row r="133" spans="1:8" ht="12">
      <c r="A133" s="9"/>
      <c r="B133" s="4"/>
      <c r="C133" s="3"/>
      <c r="D133" s="3"/>
      <c r="E133" s="3"/>
      <c r="F133" s="3"/>
      <c r="G133" s="331"/>
      <c r="H133" s="331"/>
    </row>
    <row r="134" spans="1:8" ht="12">
      <c r="A134" s="9"/>
      <c r="B134" s="10" t="s">
        <v>299</v>
      </c>
      <c r="C134" s="3"/>
      <c r="D134" s="3"/>
      <c r="E134" s="3"/>
      <c r="F134" s="3"/>
      <c r="G134" s="331"/>
      <c r="H134" s="331"/>
    </row>
    <row r="135" spans="1:8" ht="12">
      <c r="A135" s="9"/>
      <c r="B135" s="11" t="s">
        <v>178</v>
      </c>
      <c r="C135" s="390">
        <v>40</v>
      </c>
      <c r="D135" s="390">
        <v>10</v>
      </c>
      <c r="E135" s="390">
        <v>80</v>
      </c>
      <c r="F135" s="390">
        <v>130</v>
      </c>
      <c r="G135" s="331"/>
      <c r="H135" s="407">
        <v>15.384615384615385</v>
      </c>
    </row>
    <row r="136" spans="1:8" ht="12">
      <c r="A136" s="9"/>
      <c r="B136" s="11" t="s">
        <v>300</v>
      </c>
      <c r="C136" s="390">
        <v>110</v>
      </c>
      <c r="D136" s="390">
        <v>10</v>
      </c>
      <c r="E136" s="390">
        <v>20</v>
      </c>
      <c r="F136" s="390">
        <v>140</v>
      </c>
      <c r="G136" s="331"/>
      <c r="H136" s="407">
        <v>7.5</v>
      </c>
    </row>
    <row r="137" spans="1:8" ht="12">
      <c r="A137" s="9"/>
      <c r="B137" s="11" t="s">
        <v>301</v>
      </c>
      <c r="C137" s="390">
        <v>270</v>
      </c>
      <c r="D137" s="390">
        <v>10</v>
      </c>
      <c r="E137" s="390" t="s">
        <v>92</v>
      </c>
      <c r="F137" s="390">
        <v>280</v>
      </c>
      <c r="G137" s="331"/>
      <c r="H137" s="407">
        <v>4.332129963898916</v>
      </c>
    </row>
    <row r="138" spans="1:8" ht="12">
      <c r="A138" s="9"/>
      <c r="B138" s="11" t="s">
        <v>302</v>
      </c>
      <c r="C138" s="390" t="s">
        <v>92</v>
      </c>
      <c r="D138" s="390" t="s">
        <v>92</v>
      </c>
      <c r="E138" s="390">
        <v>0</v>
      </c>
      <c r="F138" s="390" t="s">
        <v>92</v>
      </c>
      <c r="G138" s="331"/>
      <c r="H138" s="390" t="s">
        <v>92</v>
      </c>
    </row>
    <row r="139" spans="1:8" ht="12">
      <c r="A139" s="9"/>
      <c r="B139" s="11" t="s">
        <v>303</v>
      </c>
      <c r="C139" s="390">
        <v>730</v>
      </c>
      <c r="D139" s="390">
        <v>50</v>
      </c>
      <c r="E139" s="390">
        <v>290</v>
      </c>
      <c r="F139" s="390">
        <v>1070</v>
      </c>
      <c r="G139" s="331"/>
      <c r="H139" s="407">
        <v>5.912596401028278</v>
      </c>
    </row>
    <row r="140" spans="1:8" ht="12">
      <c r="A140" s="9"/>
      <c r="B140" s="11" t="s">
        <v>304</v>
      </c>
      <c r="C140" s="390">
        <v>50</v>
      </c>
      <c r="D140" s="390">
        <v>10</v>
      </c>
      <c r="E140" s="390">
        <v>50</v>
      </c>
      <c r="F140" s="390">
        <v>110</v>
      </c>
      <c r="G140" s="331"/>
      <c r="H140" s="407">
        <v>12.727272727272727</v>
      </c>
    </row>
    <row r="141" spans="1:8" ht="12">
      <c r="A141" s="9"/>
      <c r="B141" s="11" t="s">
        <v>305</v>
      </c>
      <c r="C141" s="390">
        <v>40</v>
      </c>
      <c r="D141" s="390">
        <v>10</v>
      </c>
      <c r="E141" s="390">
        <v>10</v>
      </c>
      <c r="F141" s="390">
        <v>60</v>
      </c>
      <c r="G141" s="331"/>
      <c r="H141" s="407">
        <v>19.230769230769234</v>
      </c>
    </row>
    <row r="142" spans="1:8" ht="12">
      <c r="A142" s="9"/>
      <c r="B142" s="11" t="s">
        <v>306</v>
      </c>
      <c r="C142" s="390">
        <v>10</v>
      </c>
      <c r="D142" s="390">
        <v>0</v>
      </c>
      <c r="E142" s="390">
        <v>0</v>
      </c>
      <c r="F142" s="390">
        <v>10</v>
      </c>
      <c r="G142" s="331"/>
      <c r="H142" s="407">
        <v>0</v>
      </c>
    </row>
    <row r="143" spans="1:8" ht="12">
      <c r="A143" s="9"/>
      <c r="B143" s="11" t="s">
        <v>307</v>
      </c>
      <c r="C143" s="390">
        <v>70</v>
      </c>
      <c r="D143" s="390" t="s">
        <v>92</v>
      </c>
      <c r="E143" s="390">
        <v>40</v>
      </c>
      <c r="F143" s="390">
        <v>110</v>
      </c>
      <c r="G143" s="331"/>
      <c r="H143" s="390" t="s">
        <v>92</v>
      </c>
    </row>
    <row r="144" spans="1:8" ht="12">
      <c r="A144" s="9"/>
      <c r="B144" s="11"/>
      <c r="C144" s="3"/>
      <c r="D144" s="3"/>
      <c r="E144" s="3"/>
      <c r="F144" s="3"/>
      <c r="G144" s="331"/>
      <c r="H144" s="331"/>
    </row>
    <row r="145" spans="1:8" ht="12">
      <c r="A145" s="9"/>
      <c r="B145" s="10" t="s">
        <v>308</v>
      </c>
      <c r="C145" s="3"/>
      <c r="D145" s="3"/>
      <c r="E145" s="3"/>
      <c r="F145" s="3"/>
      <c r="G145" s="331"/>
      <c r="H145" s="331"/>
    </row>
    <row r="146" spans="1:8" ht="12">
      <c r="A146" s="9"/>
      <c r="B146" s="11" t="s">
        <v>309</v>
      </c>
      <c r="C146" s="390">
        <v>240</v>
      </c>
      <c r="D146" s="390">
        <v>40</v>
      </c>
      <c r="E146" s="390">
        <v>140</v>
      </c>
      <c r="F146" s="390">
        <v>420</v>
      </c>
      <c r="G146" s="331"/>
      <c r="H146" s="407">
        <v>13.91941391941392</v>
      </c>
    </row>
    <row r="147" spans="1:8" ht="12">
      <c r="A147" s="9"/>
      <c r="B147" s="11" t="s">
        <v>310</v>
      </c>
      <c r="C147" s="390">
        <v>1140</v>
      </c>
      <c r="D147" s="390">
        <v>100</v>
      </c>
      <c r="E147" s="390">
        <v>340</v>
      </c>
      <c r="F147" s="390">
        <v>1580</v>
      </c>
      <c r="G147" s="331"/>
      <c r="H147" s="407">
        <v>8.212560386473431</v>
      </c>
    </row>
    <row r="148" spans="1:8" ht="12">
      <c r="A148" s="9"/>
      <c r="B148" s="11" t="s">
        <v>311</v>
      </c>
      <c r="C148" s="390">
        <v>100</v>
      </c>
      <c r="D148" s="390">
        <v>10</v>
      </c>
      <c r="E148" s="390">
        <v>30</v>
      </c>
      <c r="F148" s="390">
        <v>130</v>
      </c>
      <c r="G148" s="331"/>
      <c r="H148" s="407">
        <v>6.862745098039216</v>
      </c>
    </row>
    <row r="149" spans="1:8" ht="12">
      <c r="A149" s="9"/>
      <c r="B149" s="11" t="s">
        <v>312</v>
      </c>
      <c r="C149" s="390">
        <v>1720</v>
      </c>
      <c r="D149" s="390">
        <v>210</v>
      </c>
      <c r="E149" s="390">
        <v>890</v>
      </c>
      <c r="F149" s="390">
        <v>2820</v>
      </c>
      <c r="G149" s="331"/>
      <c r="H149" s="407">
        <v>10.880829015544041</v>
      </c>
    </row>
    <row r="150" spans="1:8" ht="12">
      <c r="A150" s="9"/>
      <c r="B150" s="11" t="s">
        <v>313</v>
      </c>
      <c r="C150" s="390">
        <v>430</v>
      </c>
      <c r="D150" s="390">
        <v>60</v>
      </c>
      <c r="E150" s="390">
        <v>140</v>
      </c>
      <c r="F150" s="390">
        <v>620</v>
      </c>
      <c r="G150" s="331"/>
      <c r="H150" s="407">
        <v>12.345679012345679</v>
      </c>
    </row>
    <row r="151" spans="1:8" ht="12">
      <c r="A151" s="1"/>
      <c r="B151" s="11" t="s">
        <v>314</v>
      </c>
      <c r="C151" s="390">
        <v>60</v>
      </c>
      <c r="D151" s="390" t="s">
        <v>92</v>
      </c>
      <c r="E151" s="390">
        <v>110</v>
      </c>
      <c r="F151" s="390">
        <v>170</v>
      </c>
      <c r="G151" s="331"/>
      <c r="H151" s="390" t="s">
        <v>92</v>
      </c>
    </row>
    <row r="152" spans="1:8" ht="12">
      <c r="A152" s="1"/>
      <c r="B152" s="11" t="s">
        <v>315</v>
      </c>
      <c r="C152" s="390">
        <v>20</v>
      </c>
      <c r="D152" s="390" t="s">
        <v>92</v>
      </c>
      <c r="E152" s="390">
        <v>40</v>
      </c>
      <c r="F152" s="390">
        <v>60</v>
      </c>
      <c r="G152" s="331"/>
      <c r="H152" s="390" t="s">
        <v>92</v>
      </c>
    </row>
    <row r="153" spans="1:8" ht="12">
      <c r="A153" s="1"/>
      <c r="B153" s="11"/>
      <c r="C153" s="3"/>
      <c r="D153" s="3"/>
      <c r="E153" s="3"/>
      <c r="F153" s="3"/>
      <c r="G153" s="331"/>
      <c r="H153" s="331"/>
    </row>
    <row r="154" spans="1:8" ht="12">
      <c r="A154" s="1"/>
      <c r="B154" s="13" t="s">
        <v>316</v>
      </c>
      <c r="C154" s="3"/>
      <c r="D154" s="3"/>
      <c r="E154" s="3"/>
      <c r="F154" s="3"/>
      <c r="G154" s="331"/>
      <c r="H154" s="331"/>
    </row>
    <row r="155" spans="1:8" ht="12">
      <c r="A155" s="1"/>
      <c r="B155" s="11" t="s">
        <v>317</v>
      </c>
      <c r="C155" s="390">
        <v>60</v>
      </c>
      <c r="D155" s="390">
        <v>10</v>
      </c>
      <c r="E155" s="390">
        <v>140</v>
      </c>
      <c r="F155" s="390">
        <v>200</v>
      </c>
      <c r="G155" s="331"/>
      <c r="H155" s="407">
        <v>8.064516129032258</v>
      </c>
    </row>
    <row r="156" spans="1:8" ht="12">
      <c r="A156" s="1"/>
      <c r="B156" s="11" t="s">
        <v>318</v>
      </c>
      <c r="C156" s="390">
        <v>10</v>
      </c>
      <c r="D156" s="390">
        <v>0</v>
      </c>
      <c r="E156" s="390">
        <v>20</v>
      </c>
      <c r="F156" s="390">
        <v>20</v>
      </c>
      <c r="G156" s="331"/>
      <c r="H156" s="407">
        <v>0</v>
      </c>
    </row>
    <row r="157" spans="1:8" ht="12">
      <c r="A157" s="1"/>
      <c r="B157" s="11" t="s">
        <v>319</v>
      </c>
      <c r="C157" s="390">
        <v>110</v>
      </c>
      <c r="D157" s="390" t="s">
        <v>92</v>
      </c>
      <c r="E157" s="390">
        <v>20</v>
      </c>
      <c r="F157" s="390">
        <v>140</v>
      </c>
      <c r="G157" s="331"/>
      <c r="H157" s="390" t="s">
        <v>92</v>
      </c>
    </row>
    <row r="158" spans="1:8" ht="12">
      <c r="A158" s="1"/>
      <c r="B158" s="11" t="s">
        <v>320</v>
      </c>
      <c r="C158" s="390" t="s">
        <v>92</v>
      </c>
      <c r="D158" s="390">
        <v>0</v>
      </c>
      <c r="E158" s="390">
        <v>0</v>
      </c>
      <c r="F158" s="390" t="s">
        <v>92</v>
      </c>
      <c r="G158" s="331"/>
      <c r="H158" s="407">
        <v>0</v>
      </c>
    </row>
    <row r="159" spans="1:8" ht="12">
      <c r="A159" s="1"/>
      <c r="B159" s="11" t="s">
        <v>321</v>
      </c>
      <c r="C159" s="390">
        <v>10</v>
      </c>
      <c r="D159" s="390">
        <v>0</v>
      </c>
      <c r="E159" s="390" t="s">
        <v>92</v>
      </c>
      <c r="F159" s="390">
        <v>10</v>
      </c>
      <c r="G159" s="331"/>
      <c r="H159" s="407">
        <v>0</v>
      </c>
    </row>
    <row r="160" spans="1:8" ht="12">
      <c r="A160" s="1"/>
      <c r="B160" s="11" t="s">
        <v>93</v>
      </c>
      <c r="C160" s="390" t="s">
        <v>92</v>
      </c>
      <c r="D160" s="390">
        <v>0</v>
      </c>
      <c r="E160" s="390">
        <v>10</v>
      </c>
      <c r="F160" s="390">
        <v>10</v>
      </c>
      <c r="G160" s="331"/>
      <c r="H160" s="407">
        <v>0</v>
      </c>
    </row>
    <row r="161" spans="1:8" ht="12">
      <c r="A161" s="1"/>
      <c r="B161" s="11" t="s">
        <v>322</v>
      </c>
      <c r="C161" s="390">
        <v>10</v>
      </c>
      <c r="D161" s="390">
        <v>0</v>
      </c>
      <c r="E161" s="390">
        <v>20</v>
      </c>
      <c r="F161" s="390">
        <v>30</v>
      </c>
      <c r="G161" s="331"/>
      <c r="H161" s="407">
        <v>0</v>
      </c>
    </row>
    <row r="162" spans="1:8" ht="12">
      <c r="A162" s="1"/>
      <c r="B162" s="11" t="s">
        <v>323</v>
      </c>
      <c r="C162" s="390">
        <v>30</v>
      </c>
      <c r="D162" s="390">
        <v>0</v>
      </c>
      <c r="E162" s="390">
        <v>50</v>
      </c>
      <c r="F162" s="390">
        <v>80</v>
      </c>
      <c r="G162" s="331"/>
      <c r="H162" s="407">
        <v>0</v>
      </c>
    </row>
    <row r="163" spans="1:8" ht="12">
      <c r="A163" s="1"/>
      <c r="B163" s="11" t="s">
        <v>166</v>
      </c>
      <c r="C163" s="390" t="s">
        <v>92</v>
      </c>
      <c r="D163" s="390">
        <v>0</v>
      </c>
      <c r="E163" s="390">
        <v>30</v>
      </c>
      <c r="F163" s="390">
        <v>40</v>
      </c>
      <c r="G163" s="331"/>
      <c r="H163" s="407">
        <v>0</v>
      </c>
    </row>
    <row r="164" spans="1:8" ht="12">
      <c r="A164" s="1"/>
      <c r="B164" s="11" t="s">
        <v>324</v>
      </c>
      <c r="C164" s="390" t="s">
        <v>92</v>
      </c>
      <c r="D164" s="390">
        <v>0</v>
      </c>
      <c r="E164" s="390">
        <v>0</v>
      </c>
      <c r="F164" s="390" t="s">
        <v>92</v>
      </c>
      <c r="G164" s="331"/>
      <c r="H164" s="407">
        <v>0</v>
      </c>
    </row>
    <row r="165" spans="1:8" ht="12">
      <c r="A165" s="1"/>
      <c r="B165" s="11" t="s">
        <v>94</v>
      </c>
      <c r="C165" s="390">
        <v>10</v>
      </c>
      <c r="D165" s="390">
        <v>0</v>
      </c>
      <c r="E165" s="390">
        <v>10</v>
      </c>
      <c r="F165" s="390">
        <v>10</v>
      </c>
      <c r="G165" s="331"/>
      <c r="H165" s="407">
        <v>0</v>
      </c>
    </row>
    <row r="166" spans="1:8" ht="12">
      <c r="A166" s="1"/>
      <c r="B166" s="11" t="s">
        <v>165</v>
      </c>
      <c r="C166" s="390">
        <v>10</v>
      </c>
      <c r="D166" s="390">
        <v>0</v>
      </c>
      <c r="E166" s="390" t="s">
        <v>92</v>
      </c>
      <c r="F166" s="390">
        <v>10</v>
      </c>
      <c r="G166" s="331"/>
      <c r="H166" s="407">
        <v>0</v>
      </c>
    </row>
    <row r="167" spans="1:8" ht="12">
      <c r="A167" s="1"/>
      <c r="B167" s="11" t="s">
        <v>325</v>
      </c>
      <c r="C167" s="390">
        <v>30</v>
      </c>
      <c r="D167" s="390" t="s">
        <v>92</v>
      </c>
      <c r="E167" s="390">
        <v>0</v>
      </c>
      <c r="F167" s="390">
        <v>40</v>
      </c>
      <c r="G167" s="331"/>
      <c r="H167" s="390" t="s">
        <v>92</v>
      </c>
    </row>
    <row r="168" spans="1:8" ht="12">
      <c r="A168" s="1"/>
      <c r="B168" s="11" t="s">
        <v>95</v>
      </c>
      <c r="C168" s="390" t="s">
        <v>92</v>
      </c>
      <c r="D168" s="390">
        <v>0</v>
      </c>
      <c r="E168" s="390">
        <v>10</v>
      </c>
      <c r="F168" s="390">
        <v>10</v>
      </c>
      <c r="G168" s="331"/>
      <c r="H168" s="407">
        <v>0</v>
      </c>
    </row>
    <row r="169" spans="1:8" ht="12">
      <c r="A169" s="1"/>
      <c r="B169" s="11" t="s">
        <v>326</v>
      </c>
      <c r="C169" s="390" t="s">
        <v>92</v>
      </c>
      <c r="D169" s="390">
        <v>0</v>
      </c>
      <c r="E169" s="390" t="s">
        <v>92</v>
      </c>
      <c r="F169" s="390">
        <v>10</v>
      </c>
      <c r="G169" s="331"/>
      <c r="H169" s="407">
        <v>0</v>
      </c>
    </row>
    <row r="170" spans="1:8" ht="12">
      <c r="A170" s="1"/>
      <c r="B170" s="11" t="s">
        <v>327</v>
      </c>
      <c r="C170" s="390">
        <v>10</v>
      </c>
      <c r="D170" s="390">
        <v>0</v>
      </c>
      <c r="E170" s="390">
        <v>90</v>
      </c>
      <c r="F170" s="390">
        <v>90</v>
      </c>
      <c r="G170" s="331"/>
      <c r="H170" s="407">
        <v>0</v>
      </c>
    </row>
    <row r="171" spans="1:8" ht="12">
      <c r="A171" s="1"/>
      <c r="B171" s="11" t="s">
        <v>328</v>
      </c>
      <c r="C171" s="390">
        <v>20</v>
      </c>
      <c r="D171" s="390">
        <v>0</v>
      </c>
      <c r="E171" s="390">
        <v>60</v>
      </c>
      <c r="F171" s="390">
        <v>80</v>
      </c>
      <c r="G171" s="331"/>
      <c r="H171" s="407">
        <v>0</v>
      </c>
    </row>
    <row r="172" spans="1:8" ht="12">
      <c r="A172" s="1"/>
      <c r="B172" s="11" t="s">
        <v>167</v>
      </c>
      <c r="C172" s="390">
        <v>240</v>
      </c>
      <c r="D172" s="390" t="s">
        <v>92</v>
      </c>
      <c r="E172" s="390">
        <v>60</v>
      </c>
      <c r="F172" s="390">
        <v>310</v>
      </c>
      <c r="G172" s="331"/>
      <c r="H172" s="390" t="s">
        <v>92</v>
      </c>
    </row>
    <row r="173" spans="1:8" ht="12">
      <c r="A173" s="1"/>
      <c r="B173" s="11" t="s">
        <v>329</v>
      </c>
      <c r="C173" s="390">
        <v>20</v>
      </c>
      <c r="D173" s="390">
        <v>0</v>
      </c>
      <c r="E173" s="390">
        <v>10</v>
      </c>
      <c r="F173" s="390">
        <v>30</v>
      </c>
      <c r="G173" s="331"/>
      <c r="H173" s="407">
        <v>0</v>
      </c>
    </row>
    <row r="174" spans="1:8" ht="12">
      <c r="A174" s="1"/>
      <c r="B174" s="11" t="s">
        <v>330</v>
      </c>
      <c r="C174" s="390">
        <v>10</v>
      </c>
      <c r="D174" s="390">
        <v>0</v>
      </c>
      <c r="E174" s="390">
        <v>10</v>
      </c>
      <c r="F174" s="390">
        <v>10</v>
      </c>
      <c r="G174" s="331"/>
      <c r="H174" s="407">
        <v>0</v>
      </c>
    </row>
    <row r="175" spans="1:8" ht="12">
      <c r="A175" s="1"/>
      <c r="B175" s="11" t="s">
        <v>97</v>
      </c>
      <c r="C175" s="390">
        <v>20</v>
      </c>
      <c r="D175" s="390" t="s">
        <v>92</v>
      </c>
      <c r="E175" s="390" t="s">
        <v>92</v>
      </c>
      <c r="F175" s="390">
        <v>20</v>
      </c>
      <c r="G175" s="331"/>
      <c r="H175" s="390" t="s">
        <v>92</v>
      </c>
    </row>
    <row r="176" spans="1:8" ht="12">
      <c r="A176" s="1"/>
      <c r="B176" s="11" t="s">
        <v>331</v>
      </c>
      <c r="C176" s="390">
        <v>20</v>
      </c>
      <c r="D176" s="390" t="s">
        <v>92</v>
      </c>
      <c r="E176" s="390">
        <v>50</v>
      </c>
      <c r="F176" s="390">
        <v>70</v>
      </c>
      <c r="G176" s="331"/>
      <c r="H176" s="390" t="s">
        <v>92</v>
      </c>
    </row>
    <row r="177" spans="1:8" ht="12">
      <c r="A177" s="1"/>
      <c r="B177" s="11"/>
      <c r="C177" s="3"/>
      <c r="D177" s="3"/>
      <c r="E177" s="3"/>
      <c r="F177" s="3"/>
      <c r="G177" s="331"/>
      <c r="H177" s="331"/>
    </row>
    <row r="178" spans="1:8" ht="12">
      <c r="A178" s="1"/>
      <c r="B178" s="13" t="s">
        <v>75</v>
      </c>
      <c r="C178" s="3"/>
      <c r="D178" s="3"/>
      <c r="E178" s="3"/>
      <c r="F178" s="3"/>
      <c r="G178" s="331"/>
      <c r="H178" s="331"/>
    </row>
    <row r="179" spans="1:8" ht="12">
      <c r="A179" s="1"/>
      <c r="B179" s="11" t="s">
        <v>74</v>
      </c>
      <c r="C179" s="390">
        <v>660</v>
      </c>
      <c r="D179" s="390">
        <v>10</v>
      </c>
      <c r="E179" s="390">
        <v>1140</v>
      </c>
      <c r="F179" s="390">
        <v>1810</v>
      </c>
      <c r="G179" s="331"/>
      <c r="H179" s="407">
        <v>1.7937219730941705</v>
      </c>
    </row>
    <row r="180" spans="1:8" ht="12">
      <c r="A180" s="1"/>
      <c r="B180" s="11" t="s">
        <v>333</v>
      </c>
      <c r="C180" s="390">
        <v>0</v>
      </c>
      <c r="D180" s="390">
        <v>0</v>
      </c>
      <c r="E180" s="390">
        <v>10</v>
      </c>
      <c r="F180" s="390">
        <v>10</v>
      </c>
      <c r="G180" s="331"/>
      <c r="H180" s="407">
        <v>0</v>
      </c>
    </row>
    <row r="181" spans="1:8" ht="12">
      <c r="A181" s="1"/>
      <c r="B181" s="11" t="s">
        <v>334</v>
      </c>
      <c r="C181" s="390">
        <v>40</v>
      </c>
      <c r="D181" s="390" t="s">
        <v>92</v>
      </c>
      <c r="E181" s="390" t="s">
        <v>92</v>
      </c>
      <c r="F181" s="390">
        <v>40</v>
      </c>
      <c r="G181" s="331"/>
      <c r="H181" s="390" t="s">
        <v>92</v>
      </c>
    </row>
    <row r="182" spans="1:8" ht="12">
      <c r="A182" s="1"/>
      <c r="B182" s="4"/>
      <c r="C182" s="3"/>
      <c r="D182" s="3"/>
      <c r="E182" s="3"/>
      <c r="F182" s="3"/>
      <c r="G182" s="327"/>
      <c r="H182" s="320"/>
    </row>
    <row r="183" spans="1:9" ht="12">
      <c r="A183" s="14"/>
      <c r="B183" s="319" t="s">
        <v>335</v>
      </c>
      <c r="C183" s="388">
        <v>18330</v>
      </c>
      <c r="D183" s="388">
        <v>2330</v>
      </c>
      <c r="E183" s="388">
        <v>16530</v>
      </c>
      <c r="F183" s="388">
        <v>37200</v>
      </c>
      <c r="G183" s="431"/>
      <c r="H183" s="409">
        <v>11.284234975321784</v>
      </c>
      <c r="I183" s="17"/>
    </row>
    <row r="184" spans="1:8" ht="12">
      <c r="A184" s="14"/>
      <c r="B184" s="15"/>
      <c r="H184" s="266" t="s">
        <v>233</v>
      </c>
    </row>
    <row r="185" spans="1:8" ht="12">
      <c r="A185" s="14"/>
      <c r="B185" s="15"/>
      <c r="H185"/>
    </row>
    <row r="186" spans="2:13" ht="12">
      <c r="B186" s="541" t="s">
        <v>84</v>
      </c>
      <c r="C186" s="541"/>
      <c r="D186" s="541"/>
      <c r="E186" s="541"/>
      <c r="F186" s="541"/>
      <c r="G186" s="541"/>
      <c r="H186" s="541"/>
      <c r="I186" s="472"/>
      <c r="J186" s="472"/>
      <c r="K186" s="472"/>
      <c r="L186" s="472"/>
      <c r="M186" s="472"/>
    </row>
    <row r="187" spans="2:13" ht="12">
      <c r="B187" s="466" t="s">
        <v>146</v>
      </c>
      <c r="C187" s="467"/>
      <c r="D187" s="467"/>
      <c r="E187" s="467"/>
      <c r="F187" s="467"/>
      <c r="G187" s="463"/>
      <c r="H187" s="463"/>
      <c r="I187" s="463"/>
      <c r="J187" s="463"/>
      <c r="K187" s="463"/>
      <c r="L187" s="463"/>
      <c r="M187" s="463"/>
    </row>
    <row r="188" spans="2:8" ht="12">
      <c r="B188" s="47"/>
      <c r="H188"/>
    </row>
    <row r="189" spans="2:8" ht="12">
      <c r="B189" s="47"/>
      <c r="H189"/>
    </row>
  </sheetData>
  <mergeCells count="1">
    <mergeCell ref="B186:H186"/>
  </mergeCells>
  <printOptions/>
  <pageMargins left="0.29" right="0.23" top="0.48" bottom="0.5" header="0.24" footer="0.24"/>
  <pageSetup fitToHeight="3" fitToWidth="1" horizontalDpi="600" verticalDpi="600" orientation="portrait" paperSize="9" scale="74"/>
  <rowBreaks count="2" manualBreakCount="2">
    <brk id="57" max="255" man="1"/>
    <brk id="111" max="255" man="1"/>
  </rowBreaks>
</worksheet>
</file>

<file path=xl/worksheets/sheet19.xml><?xml version="1.0" encoding="utf-8"?>
<worksheet xmlns="http://schemas.openxmlformats.org/spreadsheetml/2006/main" xmlns:r="http://schemas.openxmlformats.org/officeDocument/2006/relationships">
  <sheetPr>
    <pageSetUpPr fitToPage="1"/>
  </sheetPr>
  <dimension ref="A1:F190"/>
  <sheetViews>
    <sheetView workbookViewId="0" topLeftCell="A24">
      <selection activeCell="B36" sqref="B36"/>
    </sheetView>
  </sheetViews>
  <sheetFormatPr defaultColWidth="8.8515625" defaultRowHeight="12.75"/>
  <cols>
    <col min="1" max="1" width="4.28125" style="0" customWidth="1"/>
    <col min="2" max="2" width="62.7109375" style="0" customWidth="1"/>
    <col min="3" max="3" width="11.7109375" style="488" customWidth="1"/>
    <col min="4" max="4" width="13.421875" style="488" customWidth="1"/>
    <col min="5" max="5" width="4.7109375" style="170" customWidth="1"/>
    <col min="6" max="6" width="14.421875" style="170" customWidth="1"/>
  </cols>
  <sheetData>
    <row r="1" spans="1:2" ht="12">
      <c r="A1" s="1"/>
      <c r="B1" s="4"/>
    </row>
    <row r="2" spans="1:2" ht="16.5">
      <c r="A2" s="1"/>
      <c r="B2" s="2" t="s">
        <v>201</v>
      </c>
    </row>
    <row r="3" spans="1:2" ht="15">
      <c r="A3" s="1"/>
      <c r="B3" s="18" t="s">
        <v>147</v>
      </c>
    </row>
    <row r="4" ht="12">
      <c r="B4" t="s">
        <v>77</v>
      </c>
    </row>
    <row r="6" ht="12">
      <c r="B6" s="242"/>
    </row>
    <row r="7" spans="2:6" ht="69" customHeight="1">
      <c r="B7" s="250" t="s">
        <v>85</v>
      </c>
      <c r="C7" s="489" t="s">
        <v>170</v>
      </c>
      <c r="D7" s="490" t="s">
        <v>145</v>
      </c>
      <c r="E7" s="332"/>
      <c r="F7" s="265" t="s">
        <v>191</v>
      </c>
    </row>
    <row r="8" ht="12">
      <c r="B8" s="330"/>
    </row>
    <row r="9" spans="1:2" ht="12">
      <c r="A9" s="9"/>
      <c r="B9" s="10" t="s">
        <v>338</v>
      </c>
    </row>
    <row r="10" spans="1:6" ht="12">
      <c r="A10" s="9"/>
      <c r="B10" s="11" t="s">
        <v>339</v>
      </c>
      <c r="C10" s="480" t="s">
        <v>92</v>
      </c>
      <c r="D10" s="480">
        <v>960</v>
      </c>
      <c r="E10" s="331"/>
      <c r="F10" s="390" t="s">
        <v>92</v>
      </c>
    </row>
    <row r="11" spans="1:6" ht="12">
      <c r="A11" s="9"/>
      <c r="B11" s="11" t="s">
        <v>163</v>
      </c>
      <c r="C11" s="480">
        <v>0</v>
      </c>
      <c r="D11" s="480">
        <v>10</v>
      </c>
      <c r="E11" s="331"/>
      <c r="F11" s="407">
        <v>0</v>
      </c>
    </row>
    <row r="12" spans="1:6" ht="12">
      <c r="A12" s="9"/>
      <c r="B12" s="11" t="s">
        <v>340</v>
      </c>
      <c r="C12" s="480" t="s">
        <v>92</v>
      </c>
      <c r="D12" s="480" t="s">
        <v>92</v>
      </c>
      <c r="E12" s="331"/>
      <c r="F12" s="390" t="s">
        <v>92</v>
      </c>
    </row>
    <row r="13" spans="1:6" ht="12">
      <c r="A13" s="9"/>
      <c r="B13" s="11" t="s">
        <v>341</v>
      </c>
      <c r="C13" s="480" t="s">
        <v>92</v>
      </c>
      <c r="D13" s="480">
        <v>50</v>
      </c>
      <c r="E13" s="331"/>
      <c r="F13" s="390" t="s">
        <v>92</v>
      </c>
    </row>
    <row r="14" spans="1:6" ht="12">
      <c r="A14" s="9"/>
      <c r="B14" s="11" t="s">
        <v>342</v>
      </c>
      <c r="C14" s="480">
        <v>10</v>
      </c>
      <c r="D14" s="480">
        <v>80</v>
      </c>
      <c r="E14" s="331"/>
      <c r="F14" s="407">
        <v>9.876543209876543</v>
      </c>
    </row>
    <row r="15" spans="1:6" ht="12">
      <c r="A15" s="9"/>
      <c r="B15" s="11"/>
      <c r="C15" s="482"/>
      <c r="D15" s="482"/>
      <c r="E15" s="331"/>
      <c r="F15" s="331"/>
    </row>
    <row r="16" spans="1:6" ht="12">
      <c r="A16" s="9"/>
      <c r="B16" s="10" t="s">
        <v>343</v>
      </c>
      <c r="C16" s="482"/>
      <c r="D16" s="482"/>
      <c r="E16" s="331"/>
      <c r="F16" s="331"/>
    </row>
    <row r="17" spans="1:6" ht="12">
      <c r="A17" s="9"/>
      <c r="B17" s="11" t="s">
        <v>175</v>
      </c>
      <c r="C17" s="480" t="s">
        <v>92</v>
      </c>
      <c r="D17" s="480">
        <v>340</v>
      </c>
      <c r="E17" s="331"/>
      <c r="F17" s="390" t="s">
        <v>92</v>
      </c>
    </row>
    <row r="18" spans="1:6" ht="12">
      <c r="A18" s="9"/>
      <c r="B18" s="11" t="s">
        <v>344</v>
      </c>
      <c r="C18" s="480" t="s">
        <v>92</v>
      </c>
      <c r="D18" s="480">
        <v>70</v>
      </c>
      <c r="E18" s="331"/>
      <c r="F18" s="390" t="s">
        <v>92</v>
      </c>
    </row>
    <row r="19" spans="1:6" ht="12">
      <c r="A19" s="9"/>
      <c r="B19" s="11" t="s">
        <v>345</v>
      </c>
      <c r="C19" s="480">
        <v>0</v>
      </c>
      <c r="D19" s="480">
        <v>30</v>
      </c>
      <c r="E19" s="331"/>
      <c r="F19" s="407">
        <v>0</v>
      </c>
    </row>
    <row r="20" spans="1:6" ht="12">
      <c r="A20" s="9"/>
      <c r="B20" s="11" t="s">
        <v>346</v>
      </c>
      <c r="C20" s="480">
        <v>0</v>
      </c>
      <c r="D20" s="480">
        <v>10</v>
      </c>
      <c r="E20" s="331"/>
      <c r="F20" s="407">
        <v>0</v>
      </c>
    </row>
    <row r="21" spans="1:6" ht="12">
      <c r="A21" s="9"/>
      <c r="B21" s="4"/>
      <c r="C21" s="482"/>
      <c r="D21" s="482"/>
      <c r="E21" s="331"/>
      <c r="F21" s="331"/>
    </row>
    <row r="22" spans="1:6" ht="12">
      <c r="A22" s="9"/>
      <c r="B22" s="10" t="s">
        <v>347</v>
      </c>
      <c r="C22" s="482"/>
      <c r="D22" s="482"/>
      <c r="E22" s="331"/>
      <c r="F22" s="331"/>
    </row>
    <row r="23" spans="1:6" ht="12">
      <c r="A23" s="9"/>
      <c r="B23" s="11" t="s">
        <v>347</v>
      </c>
      <c r="C23" s="480">
        <v>0</v>
      </c>
      <c r="D23" s="480">
        <v>110</v>
      </c>
      <c r="E23" s="331"/>
      <c r="F23" s="407">
        <v>0</v>
      </c>
    </row>
    <row r="24" spans="1:6" ht="12">
      <c r="A24" s="9"/>
      <c r="B24" s="11"/>
      <c r="C24" s="482"/>
      <c r="D24" s="482"/>
      <c r="E24" s="331"/>
      <c r="F24" s="331"/>
    </row>
    <row r="25" spans="1:6" ht="12">
      <c r="A25" s="9"/>
      <c r="B25" s="10" t="s">
        <v>348</v>
      </c>
      <c r="C25" s="482"/>
      <c r="D25" s="482"/>
      <c r="E25" s="331"/>
      <c r="F25" s="331"/>
    </row>
    <row r="26" spans="1:6" ht="12">
      <c r="A26" s="9"/>
      <c r="B26" s="11" t="s">
        <v>349</v>
      </c>
      <c r="C26" s="480">
        <v>0</v>
      </c>
      <c r="D26" s="480">
        <v>10</v>
      </c>
      <c r="E26" s="331"/>
      <c r="F26" s="407">
        <v>0</v>
      </c>
    </row>
    <row r="27" spans="1:6" ht="12">
      <c r="A27" s="9"/>
      <c r="B27" s="11" t="s">
        <v>350</v>
      </c>
      <c r="C27" s="480">
        <v>0</v>
      </c>
      <c r="D27" s="480">
        <v>10</v>
      </c>
      <c r="E27" s="331"/>
      <c r="F27" s="407">
        <v>0</v>
      </c>
    </row>
    <row r="28" spans="1:6" ht="12">
      <c r="A28" s="9"/>
      <c r="B28" s="11" t="s">
        <v>351</v>
      </c>
      <c r="C28" s="480">
        <v>0</v>
      </c>
      <c r="D28" s="480">
        <v>20</v>
      </c>
      <c r="E28" s="331"/>
      <c r="F28" s="407">
        <v>0</v>
      </c>
    </row>
    <row r="29" spans="1:6" ht="12">
      <c r="A29" s="9"/>
      <c r="B29" s="11" t="s">
        <v>352</v>
      </c>
      <c r="C29" s="480">
        <v>0</v>
      </c>
      <c r="D29" s="480">
        <v>50</v>
      </c>
      <c r="E29" s="331"/>
      <c r="F29" s="407">
        <v>0</v>
      </c>
    </row>
    <row r="30" spans="1:6" ht="12">
      <c r="A30" s="9"/>
      <c r="B30" s="11" t="s">
        <v>176</v>
      </c>
      <c r="C30" s="480">
        <v>0</v>
      </c>
      <c r="D30" s="480">
        <v>30</v>
      </c>
      <c r="E30" s="331"/>
      <c r="F30" s="407">
        <v>0</v>
      </c>
    </row>
    <row r="31" spans="1:6" ht="12">
      <c r="A31" s="9"/>
      <c r="B31" s="11" t="s">
        <v>195</v>
      </c>
      <c r="C31" s="480">
        <v>0</v>
      </c>
      <c r="D31" s="480">
        <v>40</v>
      </c>
      <c r="E31" s="331"/>
      <c r="F31" s="407">
        <v>0</v>
      </c>
    </row>
    <row r="32" spans="1:6" ht="12">
      <c r="A32" s="9"/>
      <c r="B32" s="11" t="s">
        <v>353</v>
      </c>
      <c r="C32" s="480">
        <v>0</v>
      </c>
      <c r="D32" s="480">
        <v>20</v>
      </c>
      <c r="E32" s="331"/>
      <c r="F32" s="407">
        <v>0</v>
      </c>
    </row>
    <row r="33" spans="1:6" ht="12">
      <c r="A33" s="1"/>
      <c r="B33" s="4"/>
      <c r="C33" s="482"/>
      <c r="D33" s="482"/>
      <c r="E33" s="331"/>
      <c r="F33" s="331"/>
    </row>
    <row r="34" spans="1:6" ht="12">
      <c r="A34" s="9"/>
      <c r="B34" s="10" t="s">
        <v>278</v>
      </c>
      <c r="C34" s="482"/>
      <c r="D34" s="482"/>
      <c r="E34" s="331"/>
      <c r="F34" s="331"/>
    </row>
    <row r="35" spans="1:6" ht="12">
      <c r="A35" s="287"/>
      <c r="B35" s="291" t="s">
        <v>168</v>
      </c>
      <c r="C35" s="483">
        <v>50</v>
      </c>
      <c r="D35" s="483">
        <v>5510</v>
      </c>
      <c r="E35" s="429"/>
      <c r="F35" s="407">
        <v>0.9430540442509974</v>
      </c>
    </row>
    <row r="36" spans="1:6" ht="12">
      <c r="A36" s="287"/>
      <c r="B36" s="291" t="s">
        <v>169</v>
      </c>
      <c r="C36" s="483" t="s">
        <v>92</v>
      </c>
      <c r="D36" s="483">
        <v>550</v>
      </c>
      <c r="E36" s="429"/>
      <c r="F36" s="428" t="s">
        <v>92</v>
      </c>
    </row>
    <row r="37" spans="1:6" ht="12">
      <c r="A37" s="9"/>
      <c r="B37" s="290" t="s">
        <v>278</v>
      </c>
      <c r="C37" s="480">
        <v>60</v>
      </c>
      <c r="D37" s="480">
        <v>6070</v>
      </c>
      <c r="E37" s="331"/>
      <c r="F37" s="407">
        <v>0.9231783712495879</v>
      </c>
    </row>
    <row r="38" spans="1:6" ht="12">
      <c r="A38" s="9"/>
      <c r="B38" s="11" t="s">
        <v>279</v>
      </c>
      <c r="C38" s="480">
        <v>10</v>
      </c>
      <c r="D38" s="480">
        <v>80</v>
      </c>
      <c r="E38" s="331"/>
      <c r="F38" s="407">
        <v>6.493506493506493</v>
      </c>
    </row>
    <row r="39" spans="1:6" ht="12">
      <c r="A39" s="1"/>
      <c r="B39" s="4"/>
      <c r="C39" s="482"/>
      <c r="D39" s="482"/>
      <c r="E39" s="331"/>
      <c r="F39" s="331"/>
    </row>
    <row r="40" spans="1:6" ht="12">
      <c r="A40" s="9"/>
      <c r="B40" s="10" t="s">
        <v>354</v>
      </c>
      <c r="C40" s="482"/>
      <c r="D40" s="482"/>
      <c r="E40" s="331"/>
      <c r="F40" s="331"/>
    </row>
    <row r="41" spans="1:6" ht="12">
      <c r="A41" s="9"/>
      <c r="B41" s="11" t="s">
        <v>355</v>
      </c>
      <c r="C41" s="480" t="s">
        <v>92</v>
      </c>
      <c r="D41" s="480">
        <v>40</v>
      </c>
      <c r="E41" s="331"/>
      <c r="F41" s="390" t="s">
        <v>92</v>
      </c>
    </row>
    <row r="42" spans="1:6" ht="12">
      <c r="A42" s="9"/>
      <c r="B42" s="11"/>
      <c r="C42" s="482"/>
      <c r="D42" s="482"/>
      <c r="E42" s="331"/>
      <c r="F42" s="331"/>
    </row>
    <row r="43" spans="1:6" ht="12">
      <c r="A43" s="9"/>
      <c r="B43" s="10" t="s">
        <v>356</v>
      </c>
      <c r="C43" s="482"/>
      <c r="D43" s="482"/>
      <c r="E43" s="331"/>
      <c r="F43" s="331"/>
    </row>
    <row r="44" spans="1:6" ht="12">
      <c r="A44" s="9"/>
      <c r="B44" s="11" t="s">
        <v>177</v>
      </c>
      <c r="C44" s="480">
        <v>0</v>
      </c>
      <c r="D44" s="480">
        <v>170</v>
      </c>
      <c r="E44" s="331"/>
      <c r="F44" s="407">
        <v>0</v>
      </c>
    </row>
    <row r="45" spans="1:6" ht="12">
      <c r="A45" s="9"/>
      <c r="B45" s="11" t="s">
        <v>357</v>
      </c>
      <c r="C45" s="480">
        <v>0</v>
      </c>
      <c r="D45" s="480">
        <v>10</v>
      </c>
      <c r="E45" s="331"/>
      <c r="F45" s="407">
        <v>0</v>
      </c>
    </row>
    <row r="46" spans="1:6" ht="12">
      <c r="A46" s="9"/>
      <c r="B46" s="11" t="s">
        <v>358</v>
      </c>
      <c r="C46" s="480">
        <v>0</v>
      </c>
      <c r="D46" s="480">
        <v>70</v>
      </c>
      <c r="E46" s="331"/>
      <c r="F46" s="407">
        <v>0</v>
      </c>
    </row>
    <row r="47" spans="1:6" ht="12">
      <c r="A47" s="9"/>
      <c r="B47" s="11" t="s">
        <v>359</v>
      </c>
      <c r="C47" s="480">
        <v>10</v>
      </c>
      <c r="D47" s="480">
        <v>80</v>
      </c>
      <c r="E47" s="331"/>
      <c r="F47" s="407">
        <v>8</v>
      </c>
    </row>
    <row r="48" spans="1:6" ht="12">
      <c r="A48" s="9"/>
      <c r="B48" s="11" t="s">
        <v>360</v>
      </c>
      <c r="C48" s="480">
        <v>0</v>
      </c>
      <c r="D48" s="480">
        <v>50</v>
      </c>
      <c r="E48" s="331"/>
      <c r="F48" s="407">
        <v>0</v>
      </c>
    </row>
    <row r="49" spans="1:6" ht="12">
      <c r="A49" s="9"/>
      <c r="B49" s="11"/>
      <c r="C49" s="482"/>
      <c r="D49" s="482"/>
      <c r="E49" s="331"/>
      <c r="F49" s="331"/>
    </row>
    <row r="50" spans="1:6" ht="12">
      <c r="A50" s="9"/>
      <c r="B50" s="10" t="s">
        <v>196</v>
      </c>
      <c r="C50" s="482"/>
      <c r="D50" s="482"/>
      <c r="E50" s="331"/>
      <c r="F50" s="331"/>
    </row>
    <row r="51" spans="1:6" ht="12">
      <c r="A51" s="9"/>
      <c r="B51" s="11" t="s">
        <v>99</v>
      </c>
      <c r="C51" s="487" t="s">
        <v>110</v>
      </c>
      <c r="D51" s="480">
        <v>210</v>
      </c>
      <c r="E51" s="331"/>
      <c r="F51" s="495" t="s">
        <v>110</v>
      </c>
    </row>
    <row r="52" spans="1:6" ht="12">
      <c r="A52" s="9"/>
      <c r="B52" s="11" t="s">
        <v>361</v>
      </c>
      <c r="C52" s="480">
        <v>10</v>
      </c>
      <c r="D52" s="480">
        <v>1700</v>
      </c>
      <c r="E52" s="331"/>
      <c r="F52" s="407">
        <v>0.7651559741024131</v>
      </c>
    </row>
    <row r="53" spans="1:6" ht="12">
      <c r="A53" s="9"/>
      <c r="B53" s="11" t="s">
        <v>362</v>
      </c>
      <c r="C53" s="480" t="s">
        <v>92</v>
      </c>
      <c r="D53" s="480">
        <v>60</v>
      </c>
      <c r="E53" s="331"/>
      <c r="F53" s="390" t="s">
        <v>92</v>
      </c>
    </row>
    <row r="54" spans="1:6" ht="12">
      <c r="A54" s="9"/>
      <c r="B54" s="11" t="s">
        <v>363</v>
      </c>
      <c r="C54" s="480" t="s">
        <v>92</v>
      </c>
      <c r="D54" s="480">
        <v>60</v>
      </c>
      <c r="E54" s="331"/>
      <c r="F54" s="390" t="s">
        <v>92</v>
      </c>
    </row>
    <row r="55" spans="1:6" ht="12">
      <c r="A55" s="9"/>
      <c r="B55" s="11" t="s">
        <v>364</v>
      </c>
      <c r="C55" s="480">
        <v>0</v>
      </c>
      <c r="D55" s="480">
        <v>30</v>
      </c>
      <c r="E55" s="331"/>
      <c r="F55" s="407">
        <v>0</v>
      </c>
    </row>
    <row r="56" spans="1:6" ht="12">
      <c r="A56" s="9"/>
      <c r="B56" s="11" t="s">
        <v>365</v>
      </c>
      <c r="C56" s="480">
        <v>40</v>
      </c>
      <c r="D56" s="480">
        <v>1870</v>
      </c>
      <c r="E56" s="331"/>
      <c r="F56" s="407">
        <v>1.929260450160772</v>
      </c>
    </row>
    <row r="57" spans="1:6" ht="12">
      <c r="A57" s="9"/>
      <c r="B57" s="11" t="s">
        <v>366</v>
      </c>
      <c r="C57" s="480">
        <v>0</v>
      </c>
      <c r="D57" s="480" t="s">
        <v>92</v>
      </c>
      <c r="E57" s="331"/>
      <c r="F57" s="407">
        <v>0</v>
      </c>
    </row>
    <row r="58" spans="1:6" ht="12">
      <c r="A58" s="9"/>
      <c r="B58" s="11" t="s">
        <v>367</v>
      </c>
      <c r="C58" s="480">
        <v>0</v>
      </c>
      <c r="D58" s="480">
        <v>10</v>
      </c>
      <c r="E58" s="331"/>
      <c r="F58" s="407">
        <v>0</v>
      </c>
    </row>
    <row r="59" spans="1:6" ht="12">
      <c r="A59" s="9"/>
      <c r="B59" s="11"/>
      <c r="C59" s="482"/>
      <c r="D59" s="482"/>
      <c r="E59" s="331"/>
      <c r="F59" s="331"/>
    </row>
    <row r="60" spans="1:6" ht="12">
      <c r="A60" s="9"/>
      <c r="B60" s="10" t="s">
        <v>368</v>
      </c>
      <c r="C60" s="482"/>
      <c r="D60" s="482"/>
      <c r="E60" s="331"/>
      <c r="F60" s="331"/>
    </row>
    <row r="61" spans="1:6" ht="12">
      <c r="A61" s="9"/>
      <c r="B61" s="11" t="s">
        <v>197</v>
      </c>
      <c r="C61" s="480" t="s">
        <v>92</v>
      </c>
      <c r="D61" s="480">
        <v>40</v>
      </c>
      <c r="E61" s="331"/>
      <c r="F61" s="390" t="s">
        <v>92</v>
      </c>
    </row>
    <row r="62" spans="1:6" ht="12">
      <c r="A62" s="9"/>
      <c r="B62" s="11" t="s">
        <v>369</v>
      </c>
      <c r="C62" s="480">
        <v>0</v>
      </c>
      <c r="D62" s="480">
        <v>10</v>
      </c>
      <c r="E62" s="331"/>
      <c r="F62" s="407">
        <v>0</v>
      </c>
    </row>
    <row r="63" spans="1:6" ht="12">
      <c r="A63" s="9"/>
      <c r="B63" s="11"/>
      <c r="C63" s="482"/>
      <c r="D63" s="482"/>
      <c r="E63" s="331"/>
      <c r="F63" s="331"/>
    </row>
    <row r="64" spans="1:6" ht="12">
      <c r="A64" s="9"/>
      <c r="B64" s="10" t="s">
        <v>370</v>
      </c>
      <c r="C64" s="482"/>
      <c r="D64" s="482"/>
      <c r="E64" s="331"/>
      <c r="F64" s="331"/>
    </row>
    <row r="65" spans="1:6" ht="12">
      <c r="A65" s="9"/>
      <c r="B65" s="11" t="s">
        <v>371</v>
      </c>
      <c r="C65" s="480">
        <v>20</v>
      </c>
      <c r="D65" s="480">
        <v>2930</v>
      </c>
      <c r="E65" s="331"/>
      <c r="F65" s="407">
        <v>0.5807994533652203</v>
      </c>
    </row>
    <row r="66" spans="1:6" ht="12">
      <c r="A66" s="9"/>
      <c r="B66" s="11" t="s">
        <v>164</v>
      </c>
      <c r="C66" s="480">
        <v>0</v>
      </c>
      <c r="D66" s="480">
        <v>250</v>
      </c>
      <c r="E66" s="331"/>
      <c r="F66" s="407">
        <v>0</v>
      </c>
    </row>
    <row r="67" spans="1:6" ht="12">
      <c r="A67" s="9"/>
      <c r="B67" s="11" t="s">
        <v>372</v>
      </c>
      <c r="C67" s="480">
        <v>0</v>
      </c>
      <c r="D67" s="480">
        <v>120</v>
      </c>
      <c r="E67" s="331"/>
      <c r="F67" s="407">
        <v>0</v>
      </c>
    </row>
    <row r="68" spans="1:6" ht="12">
      <c r="A68" s="9"/>
      <c r="B68" s="11" t="s">
        <v>373</v>
      </c>
      <c r="C68" s="480">
        <v>0</v>
      </c>
      <c r="D68" s="480">
        <v>40</v>
      </c>
      <c r="E68" s="331"/>
      <c r="F68" s="407">
        <v>0</v>
      </c>
    </row>
    <row r="69" spans="1:6" ht="12">
      <c r="A69" s="9"/>
      <c r="B69" s="11" t="s">
        <v>374</v>
      </c>
      <c r="C69" s="480">
        <v>10</v>
      </c>
      <c r="D69" s="480">
        <v>310</v>
      </c>
      <c r="E69" s="331"/>
      <c r="F69" s="407">
        <v>2.2435897435897436</v>
      </c>
    </row>
    <row r="70" spans="1:6" ht="12">
      <c r="A70" s="9"/>
      <c r="B70" s="11" t="s">
        <v>375</v>
      </c>
      <c r="C70" s="480">
        <v>0</v>
      </c>
      <c r="D70" s="480">
        <v>80</v>
      </c>
      <c r="E70" s="331"/>
      <c r="F70" s="407">
        <v>0</v>
      </c>
    </row>
    <row r="71" spans="1:6" ht="12">
      <c r="A71" s="9"/>
      <c r="B71" s="11" t="s">
        <v>376</v>
      </c>
      <c r="C71" s="480">
        <v>0</v>
      </c>
      <c r="D71" s="480">
        <v>70</v>
      </c>
      <c r="E71" s="331"/>
      <c r="F71" s="407">
        <v>0</v>
      </c>
    </row>
    <row r="72" spans="1:6" ht="12">
      <c r="A72" s="9"/>
      <c r="B72" s="4"/>
      <c r="C72" s="482"/>
      <c r="D72" s="482"/>
      <c r="E72" s="331"/>
      <c r="F72" s="331"/>
    </row>
    <row r="73" spans="1:6" ht="12">
      <c r="A73" s="9"/>
      <c r="B73" s="10" t="s">
        <v>377</v>
      </c>
      <c r="C73" s="482"/>
      <c r="D73" s="482"/>
      <c r="E73" s="331"/>
      <c r="F73" s="331"/>
    </row>
    <row r="74" spans="1:6" ht="12">
      <c r="A74" s="9"/>
      <c r="B74" s="11" t="s">
        <v>198</v>
      </c>
      <c r="C74" s="480">
        <v>0</v>
      </c>
      <c r="D74" s="480">
        <v>60</v>
      </c>
      <c r="E74" s="331"/>
      <c r="F74" s="407">
        <v>0</v>
      </c>
    </row>
    <row r="75" spans="1:6" ht="12">
      <c r="A75" s="9"/>
      <c r="B75" s="11"/>
      <c r="C75" s="482"/>
      <c r="D75" s="482"/>
      <c r="E75" s="331"/>
      <c r="F75" s="331"/>
    </row>
    <row r="76" spans="1:6" ht="12">
      <c r="A76" s="9"/>
      <c r="B76" s="10" t="s">
        <v>287</v>
      </c>
      <c r="C76" s="482"/>
      <c r="D76" s="482"/>
      <c r="E76" s="331"/>
      <c r="F76" s="331"/>
    </row>
    <row r="77" spans="1:6" ht="12">
      <c r="A77" s="9"/>
      <c r="B77" s="12" t="s">
        <v>287</v>
      </c>
      <c r="C77" s="480" t="s">
        <v>92</v>
      </c>
      <c r="D77" s="480">
        <v>150</v>
      </c>
      <c r="E77" s="331"/>
      <c r="F77" s="390" t="s">
        <v>92</v>
      </c>
    </row>
    <row r="78" spans="1:6" ht="12">
      <c r="A78" s="9"/>
      <c r="B78" s="4"/>
      <c r="C78" s="482"/>
      <c r="D78" s="482"/>
      <c r="E78" s="331"/>
      <c r="F78" s="331"/>
    </row>
    <row r="79" spans="1:6" ht="12">
      <c r="A79" s="9"/>
      <c r="B79" s="10" t="s">
        <v>378</v>
      </c>
      <c r="C79" s="482"/>
      <c r="D79" s="482"/>
      <c r="E79" s="331"/>
      <c r="F79" s="331"/>
    </row>
    <row r="80" spans="1:6" ht="12">
      <c r="A80" s="9"/>
      <c r="B80" s="11" t="s">
        <v>179</v>
      </c>
      <c r="C80" s="480">
        <v>10</v>
      </c>
      <c r="D80" s="480">
        <v>290</v>
      </c>
      <c r="E80" s="331"/>
      <c r="F80" s="407">
        <v>2.1052631578947367</v>
      </c>
    </row>
    <row r="81" spans="1:6" ht="12">
      <c r="A81" s="9"/>
      <c r="B81" s="11" t="s">
        <v>379</v>
      </c>
      <c r="C81" s="480">
        <v>0</v>
      </c>
      <c r="D81" s="480">
        <v>50</v>
      </c>
      <c r="E81" s="331"/>
      <c r="F81" s="407">
        <v>0</v>
      </c>
    </row>
    <row r="82" spans="1:6" ht="12">
      <c r="A82" s="9"/>
      <c r="B82" s="11" t="s">
        <v>380</v>
      </c>
      <c r="C82" s="480">
        <v>0</v>
      </c>
      <c r="D82" s="480">
        <v>50</v>
      </c>
      <c r="E82" s="331"/>
      <c r="F82" s="407">
        <v>0</v>
      </c>
    </row>
    <row r="83" spans="1:6" ht="12">
      <c r="A83" s="9"/>
      <c r="B83" s="11" t="s">
        <v>381</v>
      </c>
      <c r="C83" s="480">
        <v>0</v>
      </c>
      <c r="D83" s="480">
        <v>10</v>
      </c>
      <c r="E83" s="331"/>
      <c r="F83" s="407">
        <v>0</v>
      </c>
    </row>
    <row r="84" spans="1:6" ht="12">
      <c r="A84" s="9"/>
      <c r="B84" s="11" t="s">
        <v>382</v>
      </c>
      <c r="C84" s="480">
        <v>0</v>
      </c>
      <c r="D84" s="480">
        <v>10</v>
      </c>
      <c r="E84" s="331"/>
      <c r="F84" s="407">
        <v>0</v>
      </c>
    </row>
    <row r="85" spans="1:6" ht="12">
      <c r="A85" s="9"/>
      <c r="B85" s="11" t="s">
        <v>383</v>
      </c>
      <c r="C85" s="480">
        <v>0</v>
      </c>
      <c r="D85" s="480">
        <v>20</v>
      </c>
      <c r="E85" s="331"/>
      <c r="F85" s="407">
        <v>0</v>
      </c>
    </row>
    <row r="86" spans="1:6" ht="12">
      <c r="A86" s="9"/>
      <c r="B86" s="11" t="s">
        <v>384</v>
      </c>
      <c r="C86" s="480">
        <v>0</v>
      </c>
      <c r="D86" s="480">
        <v>10</v>
      </c>
      <c r="E86" s="331"/>
      <c r="F86" s="407">
        <v>0</v>
      </c>
    </row>
    <row r="87" spans="1:6" ht="12">
      <c r="A87" s="9"/>
      <c r="B87" s="11" t="s">
        <v>385</v>
      </c>
      <c r="C87" s="480" t="s">
        <v>92</v>
      </c>
      <c r="D87" s="480">
        <v>330</v>
      </c>
      <c r="E87" s="331"/>
      <c r="F87" s="390" t="s">
        <v>92</v>
      </c>
    </row>
    <row r="88" spans="1:6" ht="12">
      <c r="A88" s="9"/>
      <c r="B88" s="11" t="s">
        <v>386</v>
      </c>
      <c r="C88" s="480" t="s">
        <v>92</v>
      </c>
      <c r="D88" s="480">
        <v>110</v>
      </c>
      <c r="E88" s="331"/>
      <c r="F88" s="390" t="s">
        <v>92</v>
      </c>
    </row>
    <row r="89" spans="1:6" ht="12">
      <c r="A89" s="9"/>
      <c r="B89" s="11" t="s">
        <v>387</v>
      </c>
      <c r="C89" s="480">
        <v>10</v>
      </c>
      <c r="D89" s="480">
        <v>110</v>
      </c>
      <c r="E89" s="331"/>
      <c r="F89" s="407">
        <v>4.464285714285714</v>
      </c>
    </row>
    <row r="90" spans="1:6" ht="12">
      <c r="A90" s="9"/>
      <c r="B90" s="11" t="s">
        <v>388</v>
      </c>
      <c r="C90" s="480">
        <v>0</v>
      </c>
      <c r="D90" s="480">
        <v>10</v>
      </c>
      <c r="E90" s="331"/>
      <c r="F90" s="407">
        <v>0</v>
      </c>
    </row>
    <row r="91" spans="1:6" ht="12">
      <c r="A91" s="9"/>
      <c r="B91" s="4"/>
      <c r="C91" s="482"/>
      <c r="D91" s="482"/>
      <c r="E91" s="331"/>
      <c r="F91" s="331"/>
    </row>
    <row r="92" spans="1:6" ht="12">
      <c r="A92" s="9"/>
      <c r="B92" s="10" t="s">
        <v>389</v>
      </c>
      <c r="C92" s="482"/>
      <c r="D92" s="482"/>
      <c r="E92" s="331"/>
      <c r="F92" s="331"/>
    </row>
    <row r="93" spans="1:6" ht="12">
      <c r="A93" s="9"/>
      <c r="B93" s="11" t="s">
        <v>390</v>
      </c>
      <c r="C93" s="480" t="s">
        <v>92</v>
      </c>
      <c r="D93" s="480">
        <v>30</v>
      </c>
      <c r="E93" s="331"/>
      <c r="F93" s="390" t="s">
        <v>92</v>
      </c>
    </row>
    <row r="94" spans="1:6" ht="12">
      <c r="A94" s="9"/>
      <c r="B94" s="11"/>
      <c r="C94" s="482"/>
      <c r="D94" s="482"/>
      <c r="E94" s="331"/>
      <c r="F94" s="331"/>
    </row>
    <row r="95" spans="1:6" ht="12">
      <c r="A95" s="9"/>
      <c r="B95" s="10" t="s">
        <v>391</v>
      </c>
      <c r="C95" s="482"/>
      <c r="D95" s="482"/>
      <c r="E95" s="331"/>
      <c r="F95" s="331"/>
    </row>
    <row r="96" spans="1:6" ht="12">
      <c r="A96" s="9"/>
      <c r="B96" s="11" t="s">
        <v>392</v>
      </c>
      <c r="C96" s="487" t="s">
        <v>110</v>
      </c>
      <c r="D96" s="487" t="s">
        <v>110</v>
      </c>
      <c r="E96" s="331"/>
      <c r="F96" s="404" t="s">
        <v>110</v>
      </c>
    </row>
    <row r="97" spans="1:6" ht="12">
      <c r="A97" s="9"/>
      <c r="B97" s="11" t="s">
        <v>393</v>
      </c>
      <c r="C97" s="480">
        <v>0</v>
      </c>
      <c r="D97" s="480">
        <v>10</v>
      </c>
      <c r="E97" s="331"/>
      <c r="F97" s="407">
        <v>0</v>
      </c>
    </row>
    <row r="98" spans="1:6" ht="12">
      <c r="A98" s="9"/>
      <c r="B98" s="11"/>
      <c r="C98" s="482"/>
      <c r="D98" s="482"/>
      <c r="E98" s="331"/>
      <c r="F98" s="331"/>
    </row>
    <row r="99" spans="1:6" ht="12">
      <c r="A99" s="9"/>
      <c r="B99" s="10" t="s">
        <v>394</v>
      </c>
      <c r="C99" s="482"/>
      <c r="D99" s="482"/>
      <c r="E99" s="331"/>
      <c r="F99" s="331"/>
    </row>
    <row r="100" spans="1:6" ht="12">
      <c r="A100" s="9"/>
      <c r="B100" s="11" t="s">
        <v>395</v>
      </c>
      <c r="C100" s="480">
        <v>10</v>
      </c>
      <c r="D100" s="480">
        <v>230</v>
      </c>
      <c r="E100" s="331"/>
      <c r="F100" s="407">
        <v>4.405286343612335</v>
      </c>
    </row>
    <row r="101" spans="1:6" ht="12">
      <c r="A101" s="9"/>
      <c r="B101" s="11" t="s">
        <v>398</v>
      </c>
      <c r="C101" s="480" t="s">
        <v>92</v>
      </c>
      <c r="D101" s="480">
        <v>90</v>
      </c>
      <c r="E101" s="331"/>
      <c r="F101" s="390" t="s">
        <v>92</v>
      </c>
    </row>
    <row r="102" spans="1:6" ht="12">
      <c r="A102" s="9"/>
      <c r="B102" s="11" t="s">
        <v>277</v>
      </c>
      <c r="C102" s="480">
        <v>0</v>
      </c>
      <c r="D102" s="480">
        <v>20</v>
      </c>
      <c r="E102" s="331"/>
      <c r="F102" s="407">
        <v>0</v>
      </c>
    </row>
    <row r="103" spans="1:6" ht="12">
      <c r="A103" s="9"/>
      <c r="B103" s="11" t="s">
        <v>396</v>
      </c>
      <c r="C103" s="480" t="s">
        <v>92</v>
      </c>
      <c r="D103" s="480">
        <v>100</v>
      </c>
      <c r="E103" s="331"/>
      <c r="F103" s="390" t="s">
        <v>92</v>
      </c>
    </row>
    <row r="104" spans="1:6" ht="12">
      <c r="A104" s="9"/>
      <c r="B104" s="11" t="s">
        <v>397</v>
      </c>
      <c r="C104" s="480" t="s">
        <v>92</v>
      </c>
      <c r="D104" s="480">
        <v>80</v>
      </c>
      <c r="E104" s="331"/>
      <c r="F104" s="390" t="s">
        <v>92</v>
      </c>
    </row>
    <row r="105" spans="1:6" ht="12">
      <c r="A105" s="1"/>
      <c r="B105" s="4"/>
      <c r="C105" s="482"/>
      <c r="D105" s="482"/>
      <c r="E105" s="331"/>
      <c r="F105" s="331"/>
    </row>
    <row r="106" spans="1:6" ht="12">
      <c r="A106" s="9"/>
      <c r="B106" s="10" t="s">
        <v>223</v>
      </c>
      <c r="C106" s="482"/>
      <c r="D106" s="482"/>
      <c r="E106" s="331"/>
      <c r="F106" s="331"/>
    </row>
    <row r="107" spans="1:6" ht="12">
      <c r="A107" s="9"/>
      <c r="B107" s="11" t="s">
        <v>199</v>
      </c>
      <c r="C107" s="480" t="s">
        <v>92</v>
      </c>
      <c r="D107" s="480">
        <v>2780</v>
      </c>
      <c r="E107" s="331"/>
      <c r="F107" s="390" t="s">
        <v>92</v>
      </c>
    </row>
    <row r="108" spans="1:6" ht="12">
      <c r="A108" s="9"/>
      <c r="B108" s="11" t="s">
        <v>280</v>
      </c>
      <c r="C108" s="480">
        <v>0</v>
      </c>
      <c r="D108" s="480">
        <v>160</v>
      </c>
      <c r="E108" s="331"/>
      <c r="F108" s="407">
        <v>0</v>
      </c>
    </row>
    <row r="109" spans="1:6" ht="12">
      <c r="A109" s="9"/>
      <c r="B109" s="11" t="s">
        <v>281</v>
      </c>
      <c r="C109" s="480">
        <v>0</v>
      </c>
      <c r="D109" s="480">
        <v>30</v>
      </c>
      <c r="E109" s="331"/>
      <c r="F109" s="407">
        <v>0</v>
      </c>
    </row>
    <row r="110" spans="1:6" ht="12">
      <c r="A110" s="9"/>
      <c r="B110" s="11" t="s">
        <v>282</v>
      </c>
      <c r="C110" s="480">
        <v>40</v>
      </c>
      <c r="D110" s="480">
        <v>4160</v>
      </c>
      <c r="E110" s="331"/>
      <c r="F110" s="407">
        <v>1.0086455331412103</v>
      </c>
    </row>
    <row r="111" spans="1:6" ht="12">
      <c r="A111" s="9"/>
      <c r="B111" s="11" t="s">
        <v>283</v>
      </c>
      <c r="C111" s="480">
        <v>10</v>
      </c>
      <c r="D111" s="480">
        <v>260</v>
      </c>
      <c r="E111" s="331"/>
      <c r="F111" s="407">
        <v>2.272727272727273</v>
      </c>
    </row>
    <row r="112" spans="1:6" ht="12">
      <c r="A112" s="9"/>
      <c r="B112" s="11"/>
      <c r="C112" s="482"/>
      <c r="D112" s="482"/>
      <c r="E112" s="331"/>
      <c r="F112" s="331"/>
    </row>
    <row r="113" spans="1:6" ht="12">
      <c r="A113" s="9"/>
      <c r="B113" s="10" t="s">
        <v>284</v>
      </c>
      <c r="C113" s="482"/>
      <c r="D113" s="482"/>
      <c r="E113" s="331"/>
      <c r="F113" s="331"/>
    </row>
    <row r="114" spans="1:6" ht="12">
      <c r="A114" s="9"/>
      <c r="B114" s="11" t="s">
        <v>285</v>
      </c>
      <c r="C114" s="480" t="s">
        <v>92</v>
      </c>
      <c r="D114" s="480">
        <v>100</v>
      </c>
      <c r="E114" s="331"/>
      <c r="F114" s="390" t="s">
        <v>92</v>
      </c>
    </row>
    <row r="115" spans="1:6" ht="12">
      <c r="A115" s="9"/>
      <c r="B115" s="11"/>
      <c r="C115" s="482"/>
      <c r="D115" s="482"/>
      <c r="E115" s="331"/>
      <c r="F115" s="331"/>
    </row>
    <row r="116" spans="1:6" ht="12">
      <c r="A116" s="9"/>
      <c r="B116" s="10" t="s">
        <v>286</v>
      </c>
      <c r="C116" s="482"/>
      <c r="D116" s="482"/>
      <c r="E116" s="331"/>
      <c r="F116" s="331"/>
    </row>
    <row r="117" spans="1:6" ht="12">
      <c r="A117" s="9"/>
      <c r="B117" s="11" t="s">
        <v>286</v>
      </c>
      <c r="C117" s="480">
        <v>0</v>
      </c>
      <c r="D117" s="480">
        <v>10</v>
      </c>
      <c r="E117" s="331"/>
      <c r="F117" s="407">
        <v>0</v>
      </c>
    </row>
    <row r="118" spans="1:6" ht="12">
      <c r="A118" s="9"/>
      <c r="B118" s="11"/>
      <c r="C118" s="482"/>
      <c r="D118" s="482"/>
      <c r="E118" s="331"/>
      <c r="F118" s="331"/>
    </row>
    <row r="119" spans="1:6" ht="12">
      <c r="A119" s="9"/>
      <c r="B119" s="10" t="s">
        <v>288</v>
      </c>
      <c r="C119" s="482"/>
      <c r="D119" s="482"/>
      <c r="E119" s="331"/>
      <c r="F119" s="331"/>
    </row>
    <row r="120" spans="1:6" ht="12">
      <c r="A120" s="9"/>
      <c r="B120" s="11" t="s">
        <v>288</v>
      </c>
      <c r="C120" s="480">
        <v>20</v>
      </c>
      <c r="D120" s="480">
        <v>280</v>
      </c>
      <c r="E120" s="331"/>
      <c r="F120" s="407">
        <v>5.714285714285714</v>
      </c>
    </row>
    <row r="121" spans="1:6" ht="12">
      <c r="A121" s="9"/>
      <c r="B121" s="11"/>
      <c r="C121" s="482"/>
      <c r="D121" s="482"/>
      <c r="E121" s="331"/>
      <c r="F121" s="331"/>
    </row>
    <row r="122" spans="1:6" ht="12">
      <c r="A122" s="9"/>
      <c r="B122" s="10" t="s">
        <v>289</v>
      </c>
      <c r="C122" s="482"/>
      <c r="D122" s="482"/>
      <c r="E122" s="331"/>
      <c r="F122" s="331"/>
    </row>
    <row r="123" spans="1:6" ht="12">
      <c r="A123" s="9"/>
      <c r="B123" s="11" t="s">
        <v>200</v>
      </c>
      <c r="C123" s="480" t="s">
        <v>92</v>
      </c>
      <c r="D123" s="480">
        <v>110</v>
      </c>
      <c r="E123" s="331"/>
      <c r="F123" s="390" t="s">
        <v>92</v>
      </c>
    </row>
    <row r="124" spans="1:6" ht="12">
      <c r="A124" s="9"/>
      <c r="B124" s="11" t="s">
        <v>290</v>
      </c>
      <c r="C124" s="480">
        <v>0</v>
      </c>
      <c r="D124" s="480">
        <v>110</v>
      </c>
      <c r="E124" s="331"/>
      <c r="F124" s="407">
        <v>0</v>
      </c>
    </row>
    <row r="125" spans="1:6" ht="12">
      <c r="A125" s="9"/>
      <c r="B125" s="11" t="s">
        <v>291</v>
      </c>
      <c r="C125" s="480">
        <v>0</v>
      </c>
      <c r="D125" s="480">
        <v>50</v>
      </c>
      <c r="E125" s="331"/>
      <c r="F125" s="407">
        <v>0</v>
      </c>
    </row>
    <row r="126" spans="1:6" ht="12">
      <c r="A126" s="9"/>
      <c r="B126" s="11" t="s">
        <v>292</v>
      </c>
      <c r="C126" s="480">
        <v>30</v>
      </c>
      <c r="D126" s="480">
        <v>300</v>
      </c>
      <c r="E126" s="331"/>
      <c r="F126" s="407">
        <v>9.45945945945946</v>
      </c>
    </row>
    <row r="127" spans="1:6" ht="12">
      <c r="A127" s="9"/>
      <c r="B127" s="11" t="s">
        <v>293</v>
      </c>
      <c r="C127" s="480">
        <v>0</v>
      </c>
      <c r="D127" s="480" t="s">
        <v>92</v>
      </c>
      <c r="E127" s="331"/>
      <c r="F127" s="407">
        <v>0</v>
      </c>
    </row>
    <row r="128" spans="1:6" ht="12">
      <c r="A128" s="9"/>
      <c r="B128" s="11" t="s">
        <v>294</v>
      </c>
      <c r="C128" s="480">
        <v>0</v>
      </c>
      <c r="D128" s="480">
        <v>60</v>
      </c>
      <c r="E128" s="331"/>
      <c r="F128" s="407">
        <v>0</v>
      </c>
    </row>
    <row r="129" spans="1:6" ht="12">
      <c r="A129" s="9"/>
      <c r="B129" s="11" t="s">
        <v>295</v>
      </c>
      <c r="C129" s="487" t="s">
        <v>110</v>
      </c>
      <c r="D129" s="480">
        <v>20</v>
      </c>
      <c r="E129" s="331"/>
      <c r="F129" s="495" t="s">
        <v>110</v>
      </c>
    </row>
    <row r="130" spans="1:6" ht="12">
      <c r="A130" s="9"/>
      <c r="B130" s="11" t="s">
        <v>296</v>
      </c>
      <c r="C130" s="480">
        <v>0</v>
      </c>
      <c r="D130" s="480">
        <v>10</v>
      </c>
      <c r="E130" s="331"/>
      <c r="F130" s="407">
        <v>0</v>
      </c>
    </row>
    <row r="131" spans="1:6" ht="12">
      <c r="A131" s="9"/>
      <c r="B131" s="11" t="s">
        <v>297</v>
      </c>
      <c r="C131" s="480">
        <v>0</v>
      </c>
      <c r="D131" s="480">
        <v>10</v>
      </c>
      <c r="E131" s="331"/>
      <c r="F131" s="407">
        <v>0</v>
      </c>
    </row>
    <row r="132" spans="1:6" ht="12">
      <c r="A132" s="9"/>
      <c r="B132" s="11" t="s">
        <v>298</v>
      </c>
      <c r="C132" s="480">
        <v>0</v>
      </c>
      <c r="D132" s="480">
        <v>40</v>
      </c>
      <c r="E132" s="331"/>
      <c r="F132" s="407">
        <v>0</v>
      </c>
    </row>
    <row r="133" spans="1:6" ht="12">
      <c r="A133" s="9"/>
      <c r="B133" s="11" t="s">
        <v>114</v>
      </c>
      <c r="C133" s="480">
        <v>0</v>
      </c>
      <c r="D133" s="480">
        <v>10</v>
      </c>
      <c r="E133" s="331"/>
      <c r="F133" s="407">
        <v>0</v>
      </c>
    </row>
    <row r="134" spans="1:6" ht="12">
      <c r="A134" s="9"/>
      <c r="B134" s="11"/>
      <c r="C134" s="491"/>
      <c r="D134" s="491"/>
      <c r="E134" s="432"/>
      <c r="F134" s="407"/>
    </row>
    <row r="135" spans="1:6" ht="12">
      <c r="A135" s="9"/>
      <c r="B135" s="10" t="s">
        <v>299</v>
      </c>
      <c r="C135" s="482"/>
      <c r="D135" s="482"/>
      <c r="E135" s="331"/>
      <c r="F135" s="331"/>
    </row>
    <row r="136" spans="1:6" ht="12">
      <c r="A136" s="9"/>
      <c r="B136" s="11" t="s">
        <v>178</v>
      </c>
      <c r="C136" s="480" t="s">
        <v>92</v>
      </c>
      <c r="D136" s="480">
        <v>130</v>
      </c>
      <c r="E136" s="331"/>
      <c r="F136" s="390" t="s">
        <v>92</v>
      </c>
    </row>
    <row r="137" spans="1:6" ht="12">
      <c r="A137" s="9"/>
      <c r="B137" s="11" t="s">
        <v>300</v>
      </c>
      <c r="C137" s="480" t="s">
        <v>92</v>
      </c>
      <c r="D137" s="480">
        <v>140</v>
      </c>
      <c r="E137" s="331"/>
      <c r="F137" s="390" t="s">
        <v>92</v>
      </c>
    </row>
    <row r="138" spans="1:6" ht="12">
      <c r="A138" s="9"/>
      <c r="B138" s="11" t="s">
        <v>301</v>
      </c>
      <c r="C138" s="480" t="s">
        <v>92</v>
      </c>
      <c r="D138" s="480">
        <v>280</v>
      </c>
      <c r="E138" s="331"/>
      <c r="F138" s="390" t="s">
        <v>92</v>
      </c>
    </row>
    <row r="139" spans="1:6" ht="12">
      <c r="A139" s="9"/>
      <c r="B139" s="11" t="s">
        <v>302</v>
      </c>
      <c r="C139" s="480" t="s">
        <v>92</v>
      </c>
      <c r="D139" s="480" t="s">
        <v>92</v>
      </c>
      <c r="E139" s="331"/>
      <c r="F139" s="480" t="s">
        <v>92</v>
      </c>
    </row>
    <row r="140" spans="1:6" ht="12">
      <c r="A140" s="9"/>
      <c r="B140" s="11" t="s">
        <v>303</v>
      </c>
      <c r="C140" s="480">
        <v>10</v>
      </c>
      <c r="D140" s="480">
        <v>1070</v>
      </c>
      <c r="E140" s="331"/>
      <c r="F140" s="407">
        <v>1.2138188608776845</v>
      </c>
    </row>
    <row r="141" spans="1:6" ht="12">
      <c r="A141" s="9"/>
      <c r="B141" s="11" t="s">
        <v>304</v>
      </c>
      <c r="C141" s="480" t="s">
        <v>92</v>
      </c>
      <c r="D141" s="480">
        <v>110</v>
      </c>
      <c r="E141" s="331"/>
      <c r="F141" s="390" t="s">
        <v>92</v>
      </c>
    </row>
    <row r="142" spans="1:6" ht="12">
      <c r="A142" s="9"/>
      <c r="B142" s="11" t="s">
        <v>305</v>
      </c>
      <c r="C142" s="480">
        <v>0</v>
      </c>
      <c r="D142" s="480">
        <v>60</v>
      </c>
      <c r="E142" s="331"/>
      <c r="F142" s="407">
        <v>0</v>
      </c>
    </row>
    <row r="143" spans="1:6" ht="12">
      <c r="A143" s="9"/>
      <c r="B143" s="11" t="s">
        <v>306</v>
      </c>
      <c r="C143" s="480">
        <v>0</v>
      </c>
      <c r="D143" s="480">
        <v>10</v>
      </c>
      <c r="E143" s="331"/>
      <c r="F143" s="407">
        <v>0</v>
      </c>
    </row>
    <row r="144" spans="1:6" ht="12">
      <c r="A144" s="9"/>
      <c r="B144" s="11" t="s">
        <v>307</v>
      </c>
      <c r="C144" s="480" t="s">
        <v>92</v>
      </c>
      <c r="D144" s="480">
        <v>110</v>
      </c>
      <c r="E144" s="331"/>
      <c r="F144" s="390" t="s">
        <v>92</v>
      </c>
    </row>
    <row r="145" spans="1:6" ht="12">
      <c r="A145" s="9"/>
      <c r="B145" s="11"/>
      <c r="C145" s="482"/>
      <c r="D145" s="482"/>
      <c r="E145" s="331"/>
      <c r="F145" s="331"/>
    </row>
    <row r="146" spans="1:6" ht="12">
      <c r="A146" s="9"/>
      <c r="B146" s="10" t="s">
        <v>308</v>
      </c>
      <c r="C146" s="482"/>
      <c r="D146" s="482"/>
      <c r="E146" s="331"/>
      <c r="F146" s="331"/>
    </row>
    <row r="147" spans="1:6" ht="12">
      <c r="A147" s="9"/>
      <c r="B147" s="11" t="s">
        <v>309</v>
      </c>
      <c r="C147" s="480">
        <v>10</v>
      </c>
      <c r="D147" s="480">
        <v>420</v>
      </c>
      <c r="E147" s="331"/>
      <c r="F147" s="407">
        <v>1.2048192771084338</v>
      </c>
    </row>
    <row r="148" spans="1:6" ht="12">
      <c r="A148" s="9"/>
      <c r="B148" s="11" t="s">
        <v>310</v>
      </c>
      <c r="C148" s="480">
        <v>10</v>
      </c>
      <c r="D148" s="480">
        <v>1580</v>
      </c>
      <c r="E148" s="331"/>
      <c r="F148" s="407">
        <v>0.505369551484523</v>
      </c>
    </row>
    <row r="149" spans="1:6" ht="12">
      <c r="A149" s="9"/>
      <c r="B149" s="11" t="s">
        <v>311</v>
      </c>
      <c r="C149" s="480" t="s">
        <v>92</v>
      </c>
      <c r="D149" s="480">
        <v>130</v>
      </c>
      <c r="E149" s="331"/>
      <c r="F149" s="390" t="s">
        <v>92</v>
      </c>
    </row>
    <row r="150" spans="1:6" ht="12">
      <c r="A150" s="9"/>
      <c r="B150" s="11" t="s">
        <v>312</v>
      </c>
      <c r="C150" s="480">
        <v>30</v>
      </c>
      <c r="D150" s="480">
        <v>2820</v>
      </c>
      <c r="E150" s="331"/>
      <c r="F150" s="407">
        <v>0.9236234458259326</v>
      </c>
    </row>
    <row r="151" spans="1:6" ht="12">
      <c r="A151" s="9"/>
      <c r="B151" s="11" t="s">
        <v>313</v>
      </c>
      <c r="C151" s="480">
        <v>10</v>
      </c>
      <c r="D151" s="480">
        <v>620</v>
      </c>
      <c r="E151" s="331"/>
      <c r="F151" s="407">
        <v>0.8012820512820512</v>
      </c>
    </row>
    <row r="152" spans="1:6" ht="12">
      <c r="A152" s="1"/>
      <c r="B152" s="11" t="s">
        <v>314</v>
      </c>
      <c r="C152" s="480" t="s">
        <v>92</v>
      </c>
      <c r="D152" s="480">
        <v>170</v>
      </c>
      <c r="E152" s="331"/>
      <c r="F152" s="390" t="s">
        <v>92</v>
      </c>
    </row>
    <row r="153" spans="1:6" ht="12">
      <c r="A153" s="1"/>
      <c r="B153" s="11" t="s">
        <v>315</v>
      </c>
      <c r="C153" s="480">
        <v>0</v>
      </c>
      <c r="D153" s="480">
        <v>60</v>
      </c>
      <c r="E153" s="331"/>
      <c r="F153" s="407">
        <v>0</v>
      </c>
    </row>
    <row r="154" spans="1:6" ht="12">
      <c r="A154" s="1"/>
      <c r="B154" s="11"/>
      <c r="C154" s="482"/>
      <c r="D154" s="482"/>
      <c r="E154" s="331"/>
      <c r="F154" s="331"/>
    </row>
    <row r="155" spans="1:6" ht="12">
      <c r="A155" s="1"/>
      <c r="B155" s="13" t="s">
        <v>316</v>
      </c>
      <c r="C155" s="482"/>
      <c r="D155" s="482"/>
      <c r="E155" s="331"/>
      <c r="F155" s="331"/>
    </row>
    <row r="156" spans="1:6" ht="12">
      <c r="A156" s="1"/>
      <c r="B156" s="11" t="s">
        <v>317</v>
      </c>
      <c r="C156" s="480" t="s">
        <v>92</v>
      </c>
      <c r="D156" s="480">
        <v>200</v>
      </c>
      <c r="E156" s="331"/>
      <c r="F156" s="390" t="s">
        <v>92</v>
      </c>
    </row>
    <row r="157" spans="1:6" ht="12">
      <c r="A157" s="1"/>
      <c r="B157" s="11" t="s">
        <v>318</v>
      </c>
      <c r="C157" s="480">
        <v>0</v>
      </c>
      <c r="D157" s="480">
        <v>20</v>
      </c>
      <c r="E157" s="331"/>
      <c r="F157" s="407">
        <v>0</v>
      </c>
    </row>
    <row r="158" spans="1:6" ht="12">
      <c r="A158" s="1"/>
      <c r="B158" s="11" t="s">
        <v>319</v>
      </c>
      <c r="C158" s="480" t="s">
        <v>92</v>
      </c>
      <c r="D158" s="480">
        <v>140</v>
      </c>
      <c r="E158" s="331"/>
      <c r="F158" s="390" t="s">
        <v>92</v>
      </c>
    </row>
    <row r="159" spans="1:6" ht="12">
      <c r="A159" s="1"/>
      <c r="B159" s="11" t="s">
        <v>320</v>
      </c>
      <c r="C159" s="480">
        <v>0</v>
      </c>
      <c r="D159" s="480" t="s">
        <v>92</v>
      </c>
      <c r="E159" s="331"/>
      <c r="F159" s="407">
        <v>0</v>
      </c>
    </row>
    <row r="160" spans="1:6" ht="12">
      <c r="A160" s="1"/>
      <c r="B160" s="11" t="s">
        <v>321</v>
      </c>
      <c r="C160" s="480">
        <v>0</v>
      </c>
      <c r="D160" s="480">
        <v>10</v>
      </c>
      <c r="E160" s="331"/>
      <c r="F160" s="407">
        <v>0</v>
      </c>
    </row>
    <row r="161" spans="1:6" ht="12">
      <c r="A161" s="1"/>
      <c r="B161" s="11" t="s">
        <v>93</v>
      </c>
      <c r="C161" s="480">
        <v>0</v>
      </c>
      <c r="D161" s="480">
        <v>10</v>
      </c>
      <c r="E161" s="331"/>
      <c r="F161" s="407">
        <v>0</v>
      </c>
    </row>
    <row r="162" spans="1:6" ht="12">
      <c r="A162" s="1"/>
      <c r="B162" s="11" t="s">
        <v>322</v>
      </c>
      <c r="C162" s="480" t="s">
        <v>92</v>
      </c>
      <c r="D162" s="480">
        <v>30</v>
      </c>
      <c r="E162" s="331"/>
      <c r="F162" s="390" t="s">
        <v>92</v>
      </c>
    </row>
    <row r="163" spans="1:6" ht="12">
      <c r="A163" s="1"/>
      <c r="B163" s="11" t="s">
        <v>323</v>
      </c>
      <c r="C163" s="480" t="s">
        <v>92</v>
      </c>
      <c r="D163" s="480">
        <v>80</v>
      </c>
      <c r="E163" s="331"/>
      <c r="F163" s="390" t="s">
        <v>92</v>
      </c>
    </row>
    <row r="164" spans="1:6" ht="12">
      <c r="A164" s="1"/>
      <c r="B164" s="11" t="s">
        <v>166</v>
      </c>
      <c r="C164" s="480">
        <v>0</v>
      </c>
      <c r="D164" s="480">
        <v>40</v>
      </c>
      <c r="E164" s="331"/>
      <c r="F164" s="407">
        <v>0</v>
      </c>
    </row>
    <row r="165" spans="1:6" ht="12">
      <c r="A165" s="1"/>
      <c r="B165" s="11" t="s">
        <v>324</v>
      </c>
      <c r="C165" s="480">
        <v>0</v>
      </c>
      <c r="D165" s="480" t="s">
        <v>92</v>
      </c>
      <c r="E165" s="331"/>
      <c r="F165" s="407">
        <v>0</v>
      </c>
    </row>
    <row r="166" spans="1:6" ht="12">
      <c r="A166" s="1"/>
      <c r="B166" s="11" t="s">
        <v>94</v>
      </c>
      <c r="C166" s="480">
        <v>0</v>
      </c>
      <c r="D166" s="480">
        <v>10</v>
      </c>
      <c r="E166" s="331"/>
      <c r="F166" s="407">
        <v>0</v>
      </c>
    </row>
    <row r="167" spans="1:6" ht="12">
      <c r="A167" s="1"/>
      <c r="B167" s="11" t="s">
        <v>165</v>
      </c>
      <c r="C167" s="480">
        <v>0</v>
      </c>
      <c r="D167" s="480">
        <v>10</v>
      </c>
      <c r="E167" s="331"/>
      <c r="F167" s="407">
        <v>0</v>
      </c>
    </row>
    <row r="168" spans="1:6" ht="12">
      <c r="A168" s="1"/>
      <c r="B168" s="11" t="s">
        <v>325</v>
      </c>
      <c r="C168" s="480" t="s">
        <v>92</v>
      </c>
      <c r="D168" s="480">
        <v>40</v>
      </c>
      <c r="E168" s="331"/>
      <c r="F168" s="390" t="s">
        <v>92</v>
      </c>
    </row>
    <row r="169" spans="1:6" ht="12">
      <c r="A169" s="1"/>
      <c r="B169" s="11" t="s">
        <v>95</v>
      </c>
      <c r="C169" s="480">
        <v>0</v>
      </c>
      <c r="D169" s="480">
        <v>10</v>
      </c>
      <c r="E169" s="331"/>
      <c r="F169" s="407">
        <v>0</v>
      </c>
    </row>
    <row r="170" spans="1:6" ht="12">
      <c r="A170" s="1"/>
      <c r="B170" s="11" t="s">
        <v>326</v>
      </c>
      <c r="C170" s="480">
        <v>0</v>
      </c>
      <c r="D170" s="480">
        <v>10</v>
      </c>
      <c r="E170" s="331"/>
      <c r="F170" s="407">
        <v>0</v>
      </c>
    </row>
    <row r="171" spans="1:6" ht="12">
      <c r="A171" s="1"/>
      <c r="B171" s="11" t="s">
        <v>327</v>
      </c>
      <c r="C171" s="480">
        <v>0</v>
      </c>
      <c r="D171" s="480">
        <v>90</v>
      </c>
      <c r="E171" s="331"/>
      <c r="F171" s="407">
        <v>0</v>
      </c>
    </row>
    <row r="172" spans="1:6" ht="12">
      <c r="A172" s="1"/>
      <c r="B172" s="11" t="s">
        <v>328</v>
      </c>
      <c r="C172" s="480" t="s">
        <v>92</v>
      </c>
      <c r="D172" s="480">
        <v>80</v>
      </c>
      <c r="E172" s="331"/>
      <c r="F172" s="390" t="s">
        <v>92</v>
      </c>
    </row>
    <row r="173" spans="1:6" ht="12">
      <c r="A173" s="1"/>
      <c r="B173" s="11" t="s">
        <v>167</v>
      </c>
      <c r="C173" s="480">
        <v>10</v>
      </c>
      <c r="D173" s="480">
        <v>310</v>
      </c>
      <c r="E173" s="331"/>
      <c r="F173" s="407">
        <v>1.9543973941368076</v>
      </c>
    </row>
    <row r="174" spans="1:6" ht="12">
      <c r="A174" s="1"/>
      <c r="B174" s="11" t="s">
        <v>329</v>
      </c>
      <c r="C174" s="480">
        <v>0</v>
      </c>
      <c r="D174" s="480">
        <v>30</v>
      </c>
      <c r="E174" s="331"/>
      <c r="F174" s="407">
        <v>0</v>
      </c>
    </row>
    <row r="175" spans="1:6" ht="12">
      <c r="A175" s="1"/>
      <c r="B175" s="11" t="s">
        <v>330</v>
      </c>
      <c r="C175" s="480">
        <v>0</v>
      </c>
      <c r="D175" s="480">
        <v>10</v>
      </c>
      <c r="E175" s="331"/>
      <c r="F175" s="407">
        <v>0</v>
      </c>
    </row>
    <row r="176" spans="1:6" ht="12">
      <c r="A176" s="1"/>
      <c r="B176" s="11" t="s">
        <v>97</v>
      </c>
      <c r="C176" s="480" t="s">
        <v>92</v>
      </c>
      <c r="D176" s="480">
        <v>20</v>
      </c>
      <c r="E176" s="331"/>
      <c r="F176" s="390" t="s">
        <v>92</v>
      </c>
    </row>
    <row r="177" spans="1:6" ht="12">
      <c r="A177" s="1"/>
      <c r="B177" s="11" t="s">
        <v>331</v>
      </c>
      <c r="C177" s="480">
        <v>0</v>
      </c>
      <c r="D177" s="480">
        <v>70</v>
      </c>
      <c r="E177" s="331"/>
      <c r="F177" s="407">
        <v>0</v>
      </c>
    </row>
    <row r="178" spans="1:6" ht="12">
      <c r="A178" s="1"/>
      <c r="B178" s="11"/>
      <c r="C178" s="482"/>
      <c r="D178" s="482"/>
      <c r="E178" s="331"/>
      <c r="F178" s="331"/>
    </row>
    <row r="179" spans="1:6" ht="12">
      <c r="A179" s="1"/>
      <c r="B179" s="13" t="s">
        <v>75</v>
      </c>
      <c r="C179" s="482"/>
      <c r="D179" s="482"/>
      <c r="E179" s="331"/>
      <c r="F179" s="331"/>
    </row>
    <row r="180" spans="1:6" ht="12">
      <c r="A180" s="1"/>
      <c r="B180" s="11" t="s">
        <v>74</v>
      </c>
      <c r="C180" s="480" t="s">
        <v>92</v>
      </c>
      <c r="D180" s="480">
        <v>1810</v>
      </c>
      <c r="E180" s="331"/>
      <c r="F180" s="390" t="s">
        <v>92</v>
      </c>
    </row>
    <row r="181" spans="1:6" ht="12">
      <c r="A181" s="1"/>
      <c r="B181" s="11" t="s">
        <v>333</v>
      </c>
      <c r="C181" s="480">
        <v>0</v>
      </c>
      <c r="D181" s="480">
        <v>10</v>
      </c>
      <c r="E181" s="331"/>
      <c r="F181" s="407">
        <v>0</v>
      </c>
    </row>
    <row r="182" spans="1:6" ht="12">
      <c r="A182" s="1"/>
      <c r="B182" s="11" t="s">
        <v>334</v>
      </c>
      <c r="C182" s="480">
        <v>0</v>
      </c>
      <c r="D182" s="480">
        <v>40</v>
      </c>
      <c r="E182" s="331"/>
      <c r="F182" s="407">
        <v>0</v>
      </c>
    </row>
    <row r="183" spans="1:6" ht="12">
      <c r="A183" s="1"/>
      <c r="B183" s="4"/>
      <c r="C183" s="482"/>
      <c r="D183" s="482"/>
      <c r="E183" s="327"/>
      <c r="F183" s="320"/>
    </row>
    <row r="184" spans="1:6" ht="12">
      <c r="A184" s="14"/>
      <c r="B184" s="319" t="s">
        <v>335</v>
      </c>
      <c r="C184" s="485">
        <v>390</v>
      </c>
      <c r="D184" s="485">
        <v>37200</v>
      </c>
      <c r="E184" s="433"/>
      <c r="F184" s="409">
        <v>1</v>
      </c>
    </row>
    <row r="185" spans="1:6" ht="12">
      <c r="A185" s="14"/>
      <c r="B185" s="15"/>
      <c r="F185" s="266" t="s">
        <v>233</v>
      </c>
    </row>
    <row r="186" spans="1:6" ht="12">
      <c r="A186" s="14"/>
      <c r="B186" s="15"/>
      <c r="E186"/>
      <c r="F186"/>
    </row>
    <row r="187" spans="2:6" ht="12.75" customHeight="1">
      <c r="B187" s="538" t="s">
        <v>84</v>
      </c>
      <c r="C187" s="538"/>
      <c r="D187" s="538"/>
      <c r="E187" s="538"/>
      <c r="F187" s="538"/>
    </row>
    <row r="188" spans="2:6" ht="12">
      <c r="B188" s="466" t="s">
        <v>146</v>
      </c>
      <c r="C188" s="492"/>
      <c r="D188" s="492"/>
      <c r="E188" s="463"/>
      <c r="F188" s="463"/>
    </row>
    <row r="189" spans="2:6" ht="12">
      <c r="B189" s="47"/>
      <c r="E189"/>
      <c r="F189"/>
    </row>
    <row r="190" spans="2:6" ht="12">
      <c r="B190" s="47"/>
      <c r="E190"/>
      <c r="F190"/>
    </row>
  </sheetData>
  <mergeCells count="1">
    <mergeCell ref="B187:F187"/>
  </mergeCells>
  <printOptions/>
  <pageMargins left="0.24" right="0.32" top="0.53" bottom="0.39" header="0.33" footer="0.17"/>
  <pageSetup fitToHeight="2" fitToWidth="1" horizontalDpi="600" verticalDpi="600" orientation="portrait" paperSize="9" scale="59"/>
  <rowBreaks count="1" manualBreakCount="1">
    <brk id="86" max="12" man="1"/>
  </rowBreaks>
</worksheet>
</file>

<file path=xl/worksheets/sheet2.xml><?xml version="1.0" encoding="utf-8"?>
<worksheet xmlns="http://schemas.openxmlformats.org/spreadsheetml/2006/main" xmlns:r="http://schemas.openxmlformats.org/officeDocument/2006/relationships">
  <dimension ref="A2:Z197"/>
  <sheetViews>
    <sheetView workbookViewId="0" topLeftCell="A1">
      <selection activeCell="A1" sqref="A1"/>
    </sheetView>
  </sheetViews>
  <sheetFormatPr defaultColWidth="8.8515625" defaultRowHeight="12.75"/>
  <cols>
    <col min="1" max="1" width="4.421875" style="1" bestFit="1" customWidth="1"/>
    <col min="2" max="2" width="60.00390625" style="4" customWidth="1"/>
    <col min="3" max="3" width="10.28125" style="292" customWidth="1"/>
    <col min="4" max="4" width="12.421875" style="292" customWidth="1"/>
    <col min="5" max="5" width="9.7109375" style="292" customWidth="1"/>
    <col min="6" max="6" width="9.140625" style="292" customWidth="1"/>
    <col min="7" max="7" width="10.140625" style="292" customWidth="1"/>
    <col min="8" max="9" width="9.140625" style="292" customWidth="1"/>
    <col min="10" max="10" width="10.421875" style="292" customWidth="1"/>
    <col min="11" max="11" width="9.7109375" style="292" customWidth="1"/>
    <col min="12" max="15" width="9.140625" style="292" customWidth="1"/>
    <col min="16" max="16" width="11.00390625" style="292" customWidth="1"/>
    <col min="17" max="17" width="9.140625" style="391" customWidth="1"/>
    <col min="18" max="19" width="8.8515625" style="0" customWidth="1"/>
    <col min="20" max="20" width="0" style="0" hidden="1" customWidth="1"/>
    <col min="21" max="21" width="11.140625" style="0" hidden="1" customWidth="1"/>
    <col min="22" max="24" width="0" style="0" hidden="1" customWidth="1"/>
    <col min="25" max="25" width="11.140625" style="0" hidden="1" customWidth="1"/>
    <col min="26" max="26" width="15.00390625" style="0" hidden="1" customWidth="1"/>
  </cols>
  <sheetData>
    <row r="2" ht="16.5">
      <c r="B2" s="2" t="s">
        <v>201</v>
      </c>
    </row>
    <row r="3" ht="15">
      <c r="B3" s="18" t="s">
        <v>126</v>
      </c>
    </row>
    <row r="4" ht="12">
      <c r="B4" s="4" t="s">
        <v>222</v>
      </c>
    </row>
    <row r="6" spans="1:5" ht="12">
      <c r="A6" s="5"/>
      <c r="B6" s="6"/>
      <c r="C6" s="502" t="s">
        <v>220</v>
      </c>
      <c r="D6" s="503"/>
      <c r="E6" s="504"/>
    </row>
    <row r="7" spans="1:26" ht="36">
      <c r="A7" s="7"/>
      <c r="B7" s="19"/>
      <c r="C7" s="20" t="s">
        <v>206</v>
      </c>
      <c r="D7" s="20" t="s">
        <v>207</v>
      </c>
      <c r="E7" s="20" t="s">
        <v>221</v>
      </c>
      <c r="F7" s="20" t="s">
        <v>208</v>
      </c>
      <c r="G7" s="20" t="s">
        <v>209</v>
      </c>
      <c r="H7" s="20" t="s">
        <v>210</v>
      </c>
      <c r="I7" s="20" t="s">
        <v>211</v>
      </c>
      <c r="J7" s="20" t="s">
        <v>212</v>
      </c>
      <c r="K7" s="20" t="s">
        <v>213</v>
      </c>
      <c r="L7" s="20" t="s">
        <v>214</v>
      </c>
      <c r="M7" s="20" t="s">
        <v>215</v>
      </c>
      <c r="N7" s="20" t="s">
        <v>216</v>
      </c>
      <c r="O7" s="20" t="s">
        <v>217</v>
      </c>
      <c r="P7" s="20" t="s">
        <v>218</v>
      </c>
      <c r="Q7" s="20" t="s">
        <v>219</v>
      </c>
      <c r="T7" s="322" t="s">
        <v>180</v>
      </c>
      <c r="U7" s="322" t="s">
        <v>181</v>
      </c>
      <c r="V7" s="322" t="s">
        <v>210</v>
      </c>
      <c r="X7" s="322" t="s">
        <v>182</v>
      </c>
      <c r="Y7" s="322" t="s">
        <v>183</v>
      </c>
      <c r="Z7" s="322" t="s">
        <v>184</v>
      </c>
    </row>
    <row r="9" spans="1:2" ht="12">
      <c r="A9" s="9"/>
      <c r="B9" s="10" t="s">
        <v>338</v>
      </c>
    </row>
    <row r="10" spans="1:26" ht="12">
      <c r="A10" s="9"/>
      <c r="B10" s="11" t="s">
        <v>339</v>
      </c>
      <c r="C10" s="480">
        <v>1850</v>
      </c>
      <c r="D10" s="480">
        <v>830</v>
      </c>
      <c r="E10" s="480">
        <v>2680</v>
      </c>
      <c r="F10" s="480">
        <v>480</v>
      </c>
      <c r="G10" s="480">
        <v>860</v>
      </c>
      <c r="H10" s="480">
        <v>1240</v>
      </c>
      <c r="I10" s="480">
        <v>440</v>
      </c>
      <c r="J10" s="480">
        <v>980</v>
      </c>
      <c r="K10" s="480">
        <v>560</v>
      </c>
      <c r="L10" s="480">
        <v>530</v>
      </c>
      <c r="M10" s="480">
        <v>470</v>
      </c>
      <c r="N10" s="480">
        <v>0</v>
      </c>
      <c r="O10" s="480">
        <v>0</v>
      </c>
      <c r="P10" s="480">
        <v>10</v>
      </c>
      <c r="Q10" s="481">
        <v>8250</v>
      </c>
      <c r="T10" s="3" t="e">
        <f>VLOOKUP($A10,[1]!Tablea,6,FALSE)</f>
        <v>#N/A</v>
      </c>
      <c r="U10" s="3" t="e">
        <f>VLOOKUP($A10,[1]!Tablea,8,FALSE)</f>
        <v>#N/A</v>
      </c>
      <c r="V10" s="321" t="e">
        <f>SUM(T10:U10)</f>
        <v>#N/A</v>
      </c>
      <c r="X10" s="3" t="e">
        <f>VLOOKUP($A10,[1]!Tablea,15,FALSE)</f>
        <v>#N/A</v>
      </c>
      <c r="Y10" s="3" t="e">
        <f>VLOOKUP($A10,[1]!Tablea,16,FALSE)</f>
        <v>#N/A</v>
      </c>
      <c r="Z10" s="321" t="e">
        <f>SUM(X10:Y10)</f>
        <v>#N/A</v>
      </c>
    </row>
    <row r="11" spans="1:26" ht="12">
      <c r="A11" s="9"/>
      <c r="B11" s="11" t="s">
        <v>163</v>
      </c>
      <c r="C11" s="480">
        <v>30</v>
      </c>
      <c r="D11" s="480">
        <v>0</v>
      </c>
      <c r="E11" s="480">
        <v>30</v>
      </c>
      <c r="F11" s="480">
        <v>0</v>
      </c>
      <c r="G11" s="480">
        <v>0</v>
      </c>
      <c r="H11" s="480">
        <v>0</v>
      </c>
      <c r="I11" s="480">
        <v>0</v>
      </c>
      <c r="J11" s="480">
        <v>10</v>
      </c>
      <c r="K11" s="480">
        <v>0</v>
      </c>
      <c r="L11" s="480">
        <v>0</v>
      </c>
      <c r="M11" s="480">
        <v>0</v>
      </c>
      <c r="N11" s="480">
        <v>0</v>
      </c>
      <c r="O11" s="480">
        <v>0</v>
      </c>
      <c r="P11" s="480">
        <v>0</v>
      </c>
      <c r="Q11" s="481">
        <v>40</v>
      </c>
      <c r="T11" s="3" t="e">
        <f>VLOOKUP($A11,[1]!Tablea,6,FALSE)</f>
        <v>#N/A</v>
      </c>
      <c r="U11" s="3" t="e">
        <f>VLOOKUP($A11,[1]!Tablea,8,FALSE)</f>
        <v>#N/A</v>
      </c>
      <c r="V11" s="321" t="e">
        <f>SUM(T11:U11)</f>
        <v>#N/A</v>
      </c>
      <c r="X11" s="3" t="e">
        <f>VLOOKUP($A11,[1]!Tablea,15,FALSE)</f>
        <v>#N/A</v>
      </c>
      <c r="Y11" s="3" t="e">
        <f>VLOOKUP($A11,[1]!Tablea,16,FALSE)</f>
        <v>#N/A</v>
      </c>
      <c r="Z11" s="321" t="e">
        <f>SUM(X11:Y11)</f>
        <v>#N/A</v>
      </c>
    </row>
    <row r="12" spans="1:26" ht="12">
      <c r="A12" s="9"/>
      <c r="B12" s="11" t="s">
        <v>340</v>
      </c>
      <c r="C12" s="480">
        <v>40</v>
      </c>
      <c r="D12" s="480">
        <v>0</v>
      </c>
      <c r="E12" s="480">
        <v>40</v>
      </c>
      <c r="F12" s="480">
        <v>0</v>
      </c>
      <c r="G12" s="480">
        <v>0</v>
      </c>
      <c r="H12" s="480">
        <v>0</v>
      </c>
      <c r="I12" s="480">
        <v>0</v>
      </c>
      <c r="J12" s="480">
        <v>0</v>
      </c>
      <c r="K12" s="480">
        <v>0</v>
      </c>
      <c r="L12" s="480">
        <v>0</v>
      </c>
      <c r="M12" s="480">
        <v>0</v>
      </c>
      <c r="N12" s="480">
        <v>0</v>
      </c>
      <c r="O12" s="480">
        <v>0</v>
      </c>
      <c r="P12" s="480">
        <v>0</v>
      </c>
      <c r="Q12" s="481">
        <v>40</v>
      </c>
      <c r="T12" s="3" t="e">
        <f>VLOOKUP($A12,[1]!Tablea,6,FALSE)</f>
        <v>#N/A</v>
      </c>
      <c r="U12" s="3" t="e">
        <f>VLOOKUP($A12,[1]!Tablea,8,FALSE)</f>
        <v>#N/A</v>
      </c>
      <c r="V12" s="321" t="e">
        <f>SUM(T12:U12)</f>
        <v>#N/A</v>
      </c>
      <c r="X12" s="3" t="e">
        <f>VLOOKUP($A12,[1]!Tablea,15,FALSE)</f>
        <v>#N/A</v>
      </c>
      <c r="Y12" s="3" t="e">
        <f>VLOOKUP($A12,[1]!Tablea,16,FALSE)</f>
        <v>#N/A</v>
      </c>
      <c r="Z12" s="321" t="e">
        <f>SUM(X12:Y12)</f>
        <v>#N/A</v>
      </c>
    </row>
    <row r="13" spans="1:26" ht="12">
      <c r="A13" s="9"/>
      <c r="B13" s="11" t="s">
        <v>341</v>
      </c>
      <c r="C13" s="480">
        <v>320</v>
      </c>
      <c r="D13" s="480">
        <v>0</v>
      </c>
      <c r="E13" s="480">
        <v>320</v>
      </c>
      <c r="F13" s="480">
        <v>0</v>
      </c>
      <c r="G13" s="480">
        <v>0</v>
      </c>
      <c r="H13" s="480">
        <v>0</v>
      </c>
      <c r="I13" s="480">
        <v>0</v>
      </c>
      <c r="J13" s="480">
        <v>0</v>
      </c>
      <c r="K13" s="480">
        <v>0</v>
      </c>
      <c r="L13" s="480">
        <v>0</v>
      </c>
      <c r="M13" s="480">
        <v>0</v>
      </c>
      <c r="N13" s="480">
        <v>0</v>
      </c>
      <c r="O13" s="480">
        <v>0</v>
      </c>
      <c r="P13" s="480">
        <v>0</v>
      </c>
      <c r="Q13" s="481">
        <v>320</v>
      </c>
      <c r="T13" s="3" t="e">
        <f>VLOOKUP($A13,[1]!Tablea,6,FALSE)</f>
        <v>#N/A</v>
      </c>
      <c r="U13" s="3" t="e">
        <f>VLOOKUP($A13,[1]!Tablea,8,FALSE)</f>
        <v>#N/A</v>
      </c>
      <c r="V13" s="321" t="e">
        <f>SUM(T13:U13)</f>
        <v>#N/A</v>
      </c>
      <c r="X13" s="3" t="e">
        <f>VLOOKUP($A13,[1]!Tablea,15,FALSE)</f>
        <v>#N/A</v>
      </c>
      <c r="Y13" s="3" t="e">
        <f>VLOOKUP($A13,[1]!Tablea,16,FALSE)</f>
        <v>#N/A</v>
      </c>
      <c r="Z13" s="321" t="e">
        <f>SUM(X13:Y13)</f>
        <v>#N/A</v>
      </c>
    </row>
    <row r="14" spans="1:26" ht="12">
      <c r="A14" s="9"/>
      <c r="B14" s="11" t="s">
        <v>342</v>
      </c>
      <c r="C14" s="480">
        <v>640</v>
      </c>
      <c r="D14" s="480">
        <v>0</v>
      </c>
      <c r="E14" s="480">
        <v>640</v>
      </c>
      <c r="F14" s="480">
        <v>0</v>
      </c>
      <c r="G14" s="480">
        <v>0</v>
      </c>
      <c r="H14" s="480">
        <v>0</v>
      </c>
      <c r="I14" s="480">
        <v>0</v>
      </c>
      <c r="J14" s="480" t="s">
        <v>92</v>
      </c>
      <c r="K14" s="480">
        <v>0</v>
      </c>
      <c r="L14" s="480">
        <v>0</v>
      </c>
      <c r="M14" s="480">
        <v>0</v>
      </c>
      <c r="N14" s="480">
        <v>0</v>
      </c>
      <c r="O14" s="480">
        <v>0</v>
      </c>
      <c r="P14" s="480">
        <v>0</v>
      </c>
      <c r="Q14" s="481">
        <v>640</v>
      </c>
      <c r="T14" s="3" t="e">
        <f>VLOOKUP($A14,[1]!Tablea,6,FALSE)</f>
        <v>#N/A</v>
      </c>
      <c r="U14" s="3" t="e">
        <f>VLOOKUP($A14,[1]!Tablea,8,FALSE)</f>
        <v>#N/A</v>
      </c>
      <c r="V14" s="321" t="e">
        <f>SUM(T14:U14)</f>
        <v>#N/A</v>
      </c>
      <c r="X14" s="3" t="e">
        <f>VLOOKUP($A14,[1]!Tablea,15,FALSE)</f>
        <v>#N/A</v>
      </c>
      <c r="Y14" s="3" t="e">
        <f>VLOOKUP($A14,[1]!Tablea,16,FALSE)</f>
        <v>#N/A</v>
      </c>
      <c r="Z14" s="321" t="e">
        <f>SUM(X14:Y14)</f>
        <v>#N/A</v>
      </c>
    </row>
    <row r="15" spans="1:17" ht="12">
      <c r="A15" s="9"/>
      <c r="B15" s="11"/>
      <c r="C15" s="482"/>
      <c r="D15" s="482"/>
      <c r="E15" s="482"/>
      <c r="F15" s="482"/>
      <c r="G15" s="482"/>
      <c r="H15" s="482"/>
      <c r="I15" s="482"/>
      <c r="J15" s="482"/>
      <c r="K15" s="482"/>
      <c r="L15" s="482"/>
      <c r="M15" s="482"/>
      <c r="N15" s="482"/>
      <c r="O15" s="482"/>
      <c r="P15" s="482"/>
      <c r="Q15" s="272"/>
    </row>
    <row r="16" spans="1:17" ht="12">
      <c r="A16" s="9"/>
      <c r="B16" s="10" t="s">
        <v>343</v>
      </c>
      <c r="C16" s="482"/>
      <c r="D16" s="482"/>
      <c r="E16" s="482"/>
      <c r="F16" s="482"/>
      <c r="G16" s="482"/>
      <c r="H16" s="482"/>
      <c r="I16" s="482"/>
      <c r="J16" s="482"/>
      <c r="K16" s="482"/>
      <c r="L16" s="482"/>
      <c r="M16" s="482"/>
      <c r="N16" s="482"/>
      <c r="O16" s="482"/>
      <c r="P16" s="482"/>
      <c r="Q16" s="272"/>
    </row>
    <row r="17" spans="1:26" ht="12">
      <c r="A17" s="9"/>
      <c r="B17" s="11" t="s">
        <v>175</v>
      </c>
      <c r="C17" s="480">
        <v>1250</v>
      </c>
      <c r="D17" s="480">
        <v>290</v>
      </c>
      <c r="E17" s="480">
        <v>1540</v>
      </c>
      <c r="F17" s="480">
        <v>0</v>
      </c>
      <c r="G17" s="480">
        <v>0</v>
      </c>
      <c r="H17" s="480">
        <v>20</v>
      </c>
      <c r="I17" s="480">
        <v>0</v>
      </c>
      <c r="J17" s="480">
        <v>30</v>
      </c>
      <c r="K17" s="480">
        <v>0</v>
      </c>
      <c r="L17" s="480">
        <v>10</v>
      </c>
      <c r="M17" s="480">
        <v>0</v>
      </c>
      <c r="N17" s="480" t="s">
        <v>92</v>
      </c>
      <c r="O17" s="480">
        <v>0</v>
      </c>
      <c r="P17" s="480" t="s">
        <v>92</v>
      </c>
      <c r="Q17" s="481">
        <v>1610</v>
      </c>
      <c r="T17" s="3" t="e">
        <f>VLOOKUP($A17,[1]!Tablea,6,FALSE)</f>
        <v>#N/A</v>
      </c>
      <c r="U17" s="3" t="e">
        <f>VLOOKUP($A17,[1]!Tablea,8,FALSE)</f>
        <v>#N/A</v>
      </c>
      <c r="V17" s="321" t="e">
        <f>SUM(T17:U17)</f>
        <v>#N/A</v>
      </c>
      <c r="X17" s="3" t="e">
        <f>VLOOKUP($A17,[1]!Tablea,15,FALSE)</f>
        <v>#N/A</v>
      </c>
      <c r="Y17" s="3" t="e">
        <f>VLOOKUP($A17,[1]!Tablea,16,FALSE)</f>
        <v>#N/A</v>
      </c>
      <c r="Z17" s="321" t="e">
        <f>SUM(X17:Y17)</f>
        <v>#N/A</v>
      </c>
    </row>
    <row r="18" spans="1:26" ht="12">
      <c r="A18" s="9"/>
      <c r="B18" s="11" t="s">
        <v>344</v>
      </c>
      <c r="C18" s="480">
        <v>520</v>
      </c>
      <c r="D18" s="480">
        <v>10</v>
      </c>
      <c r="E18" s="480">
        <v>530</v>
      </c>
      <c r="F18" s="480">
        <v>20</v>
      </c>
      <c r="G18" s="480">
        <v>20</v>
      </c>
      <c r="H18" s="480">
        <v>20</v>
      </c>
      <c r="I18" s="480">
        <v>10</v>
      </c>
      <c r="J18" s="480">
        <v>20</v>
      </c>
      <c r="K18" s="480">
        <v>10</v>
      </c>
      <c r="L18" s="480">
        <v>10</v>
      </c>
      <c r="M18" s="480">
        <v>0</v>
      </c>
      <c r="N18" s="480" t="s">
        <v>92</v>
      </c>
      <c r="O18" s="480">
        <v>0</v>
      </c>
      <c r="P18" s="480">
        <v>0</v>
      </c>
      <c r="Q18" s="481">
        <v>640</v>
      </c>
      <c r="T18" s="3" t="e">
        <f>VLOOKUP($A18,[1]!Tablea,6,FALSE)</f>
        <v>#N/A</v>
      </c>
      <c r="U18" s="3" t="e">
        <f>VLOOKUP($A18,[1]!Tablea,8,FALSE)</f>
        <v>#N/A</v>
      </c>
      <c r="V18" s="321" t="e">
        <f>SUM(T18:U18)</f>
        <v>#N/A</v>
      </c>
      <c r="X18" s="3" t="e">
        <f>VLOOKUP($A18,[1]!Tablea,15,FALSE)</f>
        <v>#N/A</v>
      </c>
      <c r="Y18" s="3" t="e">
        <f>VLOOKUP($A18,[1]!Tablea,16,FALSE)</f>
        <v>#N/A</v>
      </c>
      <c r="Z18" s="321" t="e">
        <f>SUM(X18:Y18)</f>
        <v>#N/A</v>
      </c>
    </row>
    <row r="19" spans="1:26" ht="12">
      <c r="A19" s="9"/>
      <c r="B19" s="11" t="s">
        <v>345</v>
      </c>
      <c r="C19" s="480">
        <v>80</v>
      </c>
      <c r="D19" s="480">
        <v>0</v>
      </c>
      <c r="E19" s="480">
        <v>80</v>
      </c>
      <c r="F19" s="480">
        <v>0</v>
      </c>
      <c r="G19" s="480">
        <v>0</v>
      </c>
      <c r="H19" s="480">
        <v>0</v>
      </c>
      <c r="I19" s="480">
        <v>0</v>
      </c>
      <c r="J19" s="480">
        <v>0</v>
      </c>
      <c r="K19" s="480">
        <v>0</v>
      </c>
      <c r="L19" s="480">
        <v>0</v>
      </c>
      <c r="M19" s="480">
        <v>0</v>
      </c>
      <c r="N19" s="480">
        <v>0</v>
      </c>
      <c r="O19" s="480">
        <v>0</v>
      </c>
      <c r="P19" s="480">
        <v>0</v>
      </c>
      <c r="Q19" s="481">
        <v>80</v>
      </c>
      <c r="T19" s="3" t="e">
        <f>VLOOKUP($A19,[1]!Tablea,6,FALSE)</f>
        <v>#N/A</v>
      </c>
      <c r="U19" s="3" t="e">
        <f>VLOOKUP($A19,[1]!Tablea,8,FALSE)</f>
        <v>#N/A</v>
      </c>
      <c r="V19" s="321" t="e">
        <f>SUM(T19:U19)</f>
        <v>#N/A</v>
      </c>
      <c r="X19" s="3" t="e">
        <f>VLOOKUP($A19,[1]!Tablea,15,FALSE)</f>
        <v>#N/A</v>
      </c>
      <c r="Y19" s="3" t="e">
        <f>VLOOKUP($A19,[1]!Tablea,16,FALSE)</f>
        <v>#N/A</v>
      </c>
      <c r="Z19" s="321" t="e">
        <f>SUM(X19:Y19)</f>
        <v>#N/A</v>
      </c>
    </row>
    <row r="20" spans="1:26" ht="12">
      <c r="A20" s="9"/>
      <c r="B20" s="11" t="s">
        <v>346</v>
      </c>
      <c r="C20" s="480">
        <v>80</v>
      </c>
      <c r="D20" s="480">
        <v>0</v>
      </c>
      <c r="E20" s="480">
        <v>80</v>
      </c>
      <c r="F20" s="480">
        <v>0</v>
      </c>
      <c r="G20" s="480">
        <v>0</v>
      </c>
      <c r="H20" s="480">
        <v>0</v>
      </c>
      <c r="I20" s="480">
        <v>0</v>
      </c>
      <c r="J20" s="480">
        <v>0</v>
      </c>
      <c r="K20" s="480">
        <v>0</v>
      </c>
      <c r="L20" s="480">
        <v>0</v>
      </c>
      <c r="M20" s="480">
        <v>0</v>
      </c>
      <c r="N20" s="480">
        <v>0</v>
      </c>
      <c r="O20" s="480">
        <v>0</v>
      </c>
      <c r="P20" s="480">
        <v>0</v>
      </c>
      <c r="Q20" s="481">
        <v>80</v>
      </c>
      <c r="T20" s="3" t="e">
        <f>VLOOKUP($A20,[1]!Tablea,6,FALSE)</f>
        <v>#N/A</v>
      </c>
      <c r="U20" s="3" t="e">
        <f>VLOOKUP($A20,[1]!Tablea,8,FALSE)</f>
        <v>#N/A</v>
      </c>
      <c r="V20" s="321" t="e">
        <f>SUM(T20:U20)</f>
        <v>#N/A</v>
      </c>
      <c r="X20" s="3" t="e">
        <f>VLOOKUP($A20,[1]!Tablea,15,FALSE)</f>
        <v>#N/A</v>
      </c>
      <c r="Y20" s="3" t="e">
        <f>VLOOKUP($A20,[1]!Tablea,16,FALSE)</f>
        <v>#N/A</v>
      </c>
      <c r="Z20" s="321" t="e">
        <f>SUM(X20:Y20)</f>
        <v>#N/A</v>
      </c>
    </row>
    <row r="21" spans="1:17" ht="12">
      <c r="A21" s="9"/>
      <c r="C21" s="482"/>
      <c r="D21" s="482"/>
      <c r="E21" s="482"/>
      <c r="F21" s="482"/>
      <c r="G21" s="482"/>
      <c r="H21" s="482"/>
      <c r="I21" s="482"/>
      <c r="J21" s="482"/>
      <c r="K21" s="482"/>
      <c r="L21" s="482"/>
      <c r="M21" s="482"/>
      <c r="N21" s="482"/>
      <c r="O21" s="482"/>
      <c r="P21" s="482"/>
      <c r="Q21" s="272"/>
    </row>
    <row r="22" spans="1:17" ht="12">
      <c r="A22" s="9"/>
      <c r="B22" s="10" t="s">
        <v>347</v>
      </c>
      <c r="C22" s="482"/>
      <c r="D22" s="482"/>
      <c r="E22" s="482"/>
      <c r="F22" s="482"/>
      <c r="G22" s="482"/>
      <c r="H22" s="482"/>
      <c r="I22" s="482"/>
      <c r="J22" s="482"/>
      <c r="K22" s="482"/>
      <c r="L22" s="482"/>
      <c r="M22" s="482"/>
      <c r="N22" s="482"/>
      <c r="O22" s="482"/>
      <c r="P22" s="482"/>
      <c r="Q22" s="272"/>
    </row>
    <row r="23" spans="1:26" ht="12">
      <c r="A23" s="9"/>
      <c r="B23" s="11" t="s">
        <v>347</v>
      </c>
      <c r="C23" s="480">
        <v>1120</v>
      </c>
      <c r="D23" s="480">
        <v>0</v>
      </c>
      <c r="E23" s="480">
        <v>1120</v>
      </c>
      <c r="F23" s="480">
        <v>0</v>
      </c>
      <c r="G23" s="480">
        <v>0</v>
      </c>
      <c r="H23" s="480">
        <v>0</v>
      </c>
      <c r="I23" s="480">
        <v>0</v>
      </c>
      <c r="J23" s="480">
        <v>0</v>
      </c>
      <c r="K23" s="480">
        <v>0</v>
      </c>
      <c r="L23" s="480">
        <v>0</v>
      </c>
      <c r="M23" s="480">
        <v>0</v>
      </c>
      <c r="N23" s="480">
        <v>0</v>
      </c>
      <c r="O23" s="480">
        <v>0</v>
      </c>
      <c r="P23" s="480">
        <v>0</v>
      </c>
      <c r="Q23" s="481">
        <v>1120</v>
      </c>
      <c r="T23" s="3" t="e">
        <f>VLOOKUP($A23,[1]!Tablea,6,FALSE)</f>
        <v>#N/A</v>
      </c>
      <c r="U23" s="3" t="e">
        <f>VLOOKUP($A23,[1]!Tablea,8,FALSE)</f>
        <v>#N/A</v>
      </c>
      <c r="V23" s="321" t="e">
        <f>SUM(T23:U23)</f>
        <v>#N/A</v>
      </c>
      <c r="X23" s="3" t="e">
        <f>VLOOKUP($A23,[1]!Tablea,15,FALSE)</f>
        <v>#N/A</v>
      </c>
      <c r="Y23" s="3" t="e">
        <f>VLOOKUP($A23,[1]!Tablea,16,FALSE)</f>
        <v>#N/A</v>
      </c>
      <c r="Z23" s="321" t="e">
        <f>SUM(X23:Y23)</f>
        <v>#N/A</v>
      </c>
    </row>
    <row r="24" spans="1:17" ht="12">
      <c r="A24" s="9"/>
      <c r="B24" s="11"/>
      <c r="C24" s="482"/>
      <c r="D24" s="482"/>
      <c r="E24" s="482"/>
      <c r="F24" s="482"/>
      <c r="G24" s="482"/>
      <c r="H24" s="482"/>
      <c r="I24" s="482"/>
      <c r="J24" s="482"/>
      <c r="K24" s="482"/>
      <c r="L24" s="482"/>
      <c r="M24" s="482"/>
      <c r="N24" s="482"/>
      <c r="O24" s="482"/>
      <c r="P24" s="482"/>
      <c r="Q24" s="272"/>
    </row>
    <row r="25" spans="1:17" ht="12">
      <c r="A25" s="9"/>
      <c r="B25" s="10" t="s">
        <v>348</v>
      </c>
      <c r="C25" s="482"/>
      <c r="D25" s="482"/>
      <c r="E25" s="482"/>
      <c r="F25" s="482"/>
      <c r="G25" s="482"/>
      <c r="H25" s="482"/>
      <c r="I25" s="482"/>
      <c r="J25" s="482"/>
      <c r="K25" s="482"/>
      <c r="L25" s="482"/>
      <c r="M25" s="482"/>
      <c r="N25" s="482"/>
      <c r="O25" s="482"/>
      <c r="P25" s="482"/>
      <c r="Q25" s="272"/>
    </row>
    <row r="26" spans="1:26" ht="12">
      <c r="A26" s="9"/>
      <c r="B26" s="11" t="s">
        <v>349</v>
      </c>
      <c r="C26" s="480">
        <v>70</v>
      </c>
      <c r="D26" s="480">
        <v>0</v>
      </c>
      <c r="E26" s="480">
        <v>70</v>
      </c>
      <c r="F26" s="480">
        <v>0</v>
      </c>
      <c r="G26" s="480">
        <v>0</v>
      </c>
      <c r="H26" s="480">
        <v>0</v>
      </c>
      <c r="I26" s="480">
        <v>0</v>
      </c>
      <c r="J26" s="480">
        <v>0</v>
      </c>
      <c r="K26" s="480">
        <v>0</v>
      </c>
      <c r="L26" s="480">
        <v>0</v>
      </c>
      <c r="M26" s="480">
        <v>0</v>
      </c>
      <c r="N26" s="480">
        <v>0</v>
      </c>
      <c r="O26" s="480">
        <v>0</v>
      </c>
      <c r="P26" s="480">
        <v>0</v>
      </c>
      <c r="Q26" s="481">
        <v>70</v>
      </c>
      <c r="T26" s="3" t="e">
        <f>VLOOKUP($A26,[1]!Tablea,6,FALSE)</f>
        <v>#N/A</v>
      </c>
      <c r="U26" s="3" t="e">
        <f>VLOOKUP($A26,[1]!Tablea,8,FALSE)</f>
        <v>#N/A</v>
      </c>
      <c r="V26" s="321" t="e">
        <f aca="true" t="shared" si="0" ref="V26:V32">SUM(T26:U26)</f>
        <v>#N/A</v>
      </c>
      <c r="X26" s="3" t="e">
        <f>VLOOKUP($A26,[1]!Tablea,15,FALSE)</f>
        <v>#N/A</v>
      </c>
      <c r="Y26" s="3" t="e">
        <f>VLOOKUP($A26,[1]!Tablea,16,FALSE)</f>
        <v>#N/A</v>
      </c>
      <c r="Z26" s="321" t="e">
        <f aca="true" t="shared" si="1" ref="Z26:Z32">SUM(X26:Y26)</f>
        <v>#N/A</v>
      </c>
    </row>
    <row r="27" spans="1:26" ht="12">
      <c r="A27" s="9"/>
      <c r="B27" s="11" t="s">
        <v>350</v>
      </c>
      <c r="C27" s="480">
        <v>100</v>
      </c>
      <c r="D27" s="480">
        <v>0</v>
      </c>
      <c r="E27" s="480">
        <v>100</v>
      </c>
      <c r="F27" s="480">
        <v>0</v>
      </c>
      <c r="G27" s="480">
        <v>0</v>
      </c>
      <c r="H27" s="480">
        <v>0</v>
      </c>
      <c r="I27" s="480">
        <v>0</v>
      </c>
      <c r="J27" s="480">
        <v>0</v>
      </c>
      <c r="K27" s="480">
        <v>0</v>
      </c>
      <c r="L27" s="480">
        <v>0</v>
      </c>
      <c r="M27" s="480">
        <v>0</v>
      </c>
      <c r="N27" s="480">
        <v>0</v>
      </c>
      <c r="O27" s="480">
        <v>0</v>
      </c>
      <c r="P27" s="480">
        <v>0</v>
      </c>
      <c r="Q27" s="481">
        <v>100</v>
      </c>
      <c r="T27" s="3" t="e">
        <f>VLOOKUP($A27,[1]!Tablea,6,FALSE)</f>
        <v>#N/A</v>
      </c>
      <c r="U27" s="3" t="e">
        <f>VLOOKUP($A27,[1]!Tablea,8,FALSE)</f>
        <v>#N/A</v>
      </c>
      <c r="V27" s="321" t="e">
        <f t="shared" si="0"/>
        <v>#N/A</v>
      </c>
      <c r="X27" s="3" t="e">
        <f>VLOOKUP($A27,[1]!Tablea,15,FALSE)</f>
        <v>#N/A</v>
      </c>
      <c r="Y27" s="3" t="e">
        <f>VLOOKUP($A27,[1]!Tablea,16,FALSE)</f>
        <v>#N/A</v>
      </c>
      <c r="Z27" s="321" t="e">
        <f t="shared" si="1"/>
        <v>#N/A</v>
      </c>
    </row>
    <row r="28" spans="1:26" ht="12">
      <c r="A28" s="9"/>
      <c r="B28" s="11" t="s">
        <v>351</v>
      </c>
      <c r="C28" s="480">
        <v>120</v>
      </c>
      <c r="D28" s="480">
        <v>0</v>
      </c>
      <c r="E28" s="480">
        <v>120</v>
      </c>
      <c r="F28" s="480">
        <v>0</v>
      </c>
      <c r="G28" s="480">
        <v>0</v>
      </c>
      <c r="H28" s="480" t="s">
        <v>92</v>
      </c>
      <c r="I28" s="480" t="s">
        <v>92</v>
      </c>
      <c r="J28" s="480">
        <v>0</v>
      </c>
      <c r="K28" s="480">
        <v>0</v>
      </c>
      <c r="L28" s="480">
        <v>0</v>
      </c>
      <c r="M28" s="480">
        <v>0</v>
      </c>
      <c r="N28" s="480" t="s">
        <v>92</v>
      </c>
      <c r="O28" s="480">
        <v>0</v>
      </c>
      <c r="P28" s="480">
        <v>0</v>
      </c>
      <c r="Q28" s="481">
        <v>130</v>
      </c>
      <c r="T28" s="3" t="e">
        <f>VLOOKUP($A28,[1]!Tablea,6,FALSE)</f>
        <v>#N/A</v>
      </c>
      <c r="U28" s="3" t="e">
        <f>VLOOKUP($A28,[1]!Tablea,8,FALSE)</f>
        <v>#N/A</v>
      </c>
      <c r="V28" s="321" t="e">
        <f t="shared" si="0"/>
        <v>#N/A</v>
      </c>
      <c r="X28" s="3" t="e">
        <f>VLOOKUP($A28,[1]!Tablea,15,FALSE)</f>
        <v>#N/A</v>
      </c>
      <c r="Y28" s="3" t="e">
        <f>VLOOKUP($A28,[1]!Tablea,16,FALSE)</f>
        <v>#N/A</v>
      </c>
      <c r="Z28" s="321" t="e">
        <f t="shared" si="1"/>
        <v>#N/A</v>
      </c>
    </row>
    <row r="29" spans="1:26" ht="12">
      <c r="A29" s="9"/>
      <c r="B29" s="11" t="s">
        <v>352</v>
      </c>
      <c r="C29" s="480">
        <v>200</v>
      </c>
      <c r="D29" s="480">
        <v>30</v>
      </c>
      <c r="E29" s="480">
        <v>230</v>
      </c>
      <c r="F29" s="480">
        <v>0</v>
      </c>
      <c r="G29" s="480">
        <v>0</v>
      </c>
      <c r="H29" s="480">
        <v>10</v>
      </c>
      <c r="I29" s="480">
        <v>0</v>
      </c>
      <c r="J29" s="480">
        <v>0</v>
      </c>
      <c r="K29" s="480">
        <v>0</v>
      </c>
      <c r="L29" s="480">
        <v>160</v>
      </c>
      <c r="M29" s="480">
        <v>0</v>
      </c>
      <c r="N29" s="480">
        <v>10</v>
      </c>
      <c r="O29" s="480">
        <v>0</v>
      </c>
      <c r="P29" s="480">
        <v>0</v>
      </c>
      <c r="Q29" s="481">
        <v>420</v>
      </c>
      <c r="T29" s="3" t="e">
        <f>VLOOKUP($A29,[1]!Tablea,6,FALSE)</f>
        <v>#N/A</v>
      </c>
      <c r="U29" s="3" t="e">
        <f>VLOOKUP($A29,[1]!Tablea,8,FALSE)</f>
        <v>#N/A</v>
      </c>
      <c r="V29" s="321" t="e">
        <f t="shared" si="0"/>
        <v>#N/A</v>
      </c>
      <c r="X29" s="3" t="e">
        <f>VLOOKUP($A29,[1]!Tablea,15,FALSE)</f>
        <v>#N/A</v>
      </c>
      <c r="Y29" s="3" t="e">
        <f>VLOOKUP($A29,[1]!Tablea,16,FALSE)</f>
        <v>#N/A</v>
      </c>
      <c r="Z29" s="321" t="e">
        <f t="shared" si="1"/>
        <v>#N/A</v>
      </c>
    </row>
    <row r="30" spans="1:26" ht="12">
      <c r="A30" s="9"/>
      <c r="B30" s="11" t="s">
        <v>176</v>
      </c>
      <c r="C30" s="480">
        <v>0</v>
      </c>
      <c r="D30" s="480">
        <v>0</v>
      </c>
      <c r="E30" s="480">
        <v>0</v>
      </c>
      <c r="F30" s="480">
        <v>0</v>
      </c>
      <c r="G30" s="480">
        <v>0</v>
      </c>
      <c r="H30" s="480">
        <v>150</v>
      </c>
      <c r="I30" s="480">
        <v>0</v>
      </c>
      <c r="J30" s="480" t="s">
        <v>92</v>
      </c>
      <c r="K30" s="480">
        <v>0</v>
      </c>
      <c r="L30" s="480">
        <v>100</v>
      </c>
      <c r="M30" s="480">
        <v>0</v>
      </c>
      <c r="N30" s="480">
        <v>0</v>
      </c>
      <c r="O30" s="480">
        <v>0</v>
      </c>
      <c r="P30" s="480">
        <v>20</v>
      </c>
      <c r="Q30" s="481">
        <v>270</v>
      </c>
      <c r="T30" s="3" t="e">
        <f>VLOOKUP($A30,[1]!Tablea,6,FALSE)</f>
        <v>#N/A</v>
      </c>
      <c r="U30" s="3" t="e">
        <f>VLOOKUP($A30,[1]!Tablea,8,FALSE)</f>
        <v>#N/A</v>
      </c>
      <c r="V30" s="321" t="e">
        <f t="shared" si="0"/>
        <v>#N/A</v>
      </c>
      <c r="X30" s="3" t="e">
        <f>VLOOKUP($A30,[1]!Tablea,15,FALSE)</f>
        <v>#N/A</v>
      </c>
      <c r="Y30" s="3" t="e">
        <f>VLOOKUP($A30,[1]!Tablea,16,FALSE)</f>
        <v>#N/A</v>
      </c>
      <c r="Z30" s="321" t="e">
        <f t="shared" si="1"/>
        <v>#N/A</v>
      </c>
    </row>
    <row r="31" spans="1:26" ht="12">
      <c r="A31" s="9"/>
      <c r="B31" s="11" t="s">
        <v>127</v>
      </c>
      <c r="C31" s="480">
        <v>620</v>
      </c>
      <c r="D31" s="480">
        <v>690</v>
      </c>
      <c r="E31" s="480">
        <v>1310</v>
      </c>
      <c r="F31" s="480">
        <v>0</v>
      </c>
      <c r="G31" s="480">
        <v>0</v>
      </c>
      <c r="H31" s="480">
        <v>810</v>
      </c>
      <c r="I31" s="480">
        <v>0</v>
      </c>
      <c r="J31" s="480">
        <v>0</v>
      </c>
      <c r="K31" s="480">
        <v>0</v>
      </c>
      <c r="L31" s="480">
        <v>0</v>
      </c>
      <c r="M31" s="480">
        <v>1240</v>
      </c>
      <c r="N31" s="480">
        <v>0</v>
      </c>
      <c r="O31" s="480">
        <v>0</v>
      </c>
      <c r="P31" s="480">
        <v>20</v>
      </c>
      <c r="Q31" s="481">
        <v>3380</v>
      </c>
      <c r="T31" s="3" t="e">
        <f>VLOOKUP($A31,[1]!Tablea,6,FALSE)</f>
        <v>#N/A</v>
      </c>
      <c r="U31" s="3" t="e">
        <f>VLOOKUP($A31,[1]!Tablea,8,FALSE)</f>
        <v>#N/A</v>
      </c>
      <c r="V31" s="321" t="e">
        <f t="shared" si="0"/>
        <v>#N/A</v>
      </c>
      <c r="X31" s="3" t="e">
        <f>VLOOKUP($A31,[1]!Tablea,15,FALSE)</f>
        <v>#N/A</v>
      </c>
      <c r="Y31" s="3" t="e">
        <f>VLOOKUP($A31,[1]!Tablea,16,FALSE)</f>
        <v>#N/A</v>
      </c>
      <c r="Z31" s="321" t="e">
        <f t="shared" si="1"/>
        <v>#N/A</v>
      </c>
    </row>
    <row r="32" spans="1:26" ht="12">
      <c r="A32" s="9"/>
      <c r="B32" s="11" t="s">
        <v>353</v>
      </c>
      <c r="C32" s="480">
        <v>0</v>
      </c>
      <c r="D32" s="480">
        <v>0</v>
      </c>
      <c r="E32" s="480">
        <v>0</v>
      </c>
      <c r="F32" s="480">
        <v>0</v>
      </c>
      <c r="G32" s="480">
        <v>0</v>
      </c>
      <c r="H32" s="480">
        <v>0</v>
      </c>
      <c r="I32" s="480">
        <v>0</v>
      </c>
      <c r="J32" s="480">
        <v>0</v>
      </c>
      <c r="K32" s="480">
        <v>0</v>
      </c>
      <c r="L32" s="480">
        <v>0</v>
      </c>
      <c r="M32" s="480">
        <v>830</v>
      </c>
      <c r="N32" s="480">
        <v>0</v>
      </c>
      <c r="O32" s="480">
        <v>0</v>
      </c>
      <c r="P32" s="480">
        <v>0</v>
      </c>
      <c r="Q32" s="481">
        <v>830</v>
      </c>
      <c r="T32" s="3" t="e">
        <f>VLOOKUP($A32,[1]!Tablea,6,FALSE)</f>
        <v>#N/A</v>
      </c>
      <c r="U32" s="3" t="e">
        <f>VLOOKUP($A32,[1]!Tablea,8,FALSE)</f>
        <v>#N/A</v>
      </c>
      <c r="V32" s="321" t="e">
        <f t="shared" si="0"/>
        <v>#N/A</v>
      </c>
      <c r="X32" s="3" t="e">
        <f>VLOOKUP($A32,[1]!Tablea,15,FALSE)</f>
        <v>#N/A</v>
      </c>
      <c r="Y32" s="3" t="e">
        <f>VLOOKUP($A32,[1]!Tablea,16,FALSE)</f>
        <v>#N/A</v>
      </c>
      <c r="Z32" s="321" t="e">
        <f t="shared" si="1"/>
        <v>#N/A</v>
      </c>
    </row>
    <row r="33" spans="3:17" ht="12">
      <c r="C33" s="482"/>
      <c r="D33" s="482"/>
      <c r="E33" s="482"/>
      <c r="F33" s="482"/>
      <c r="G33" s="482"/>
      <c r="H33" s="482"/>
      <c r="I33" s="482"/>
      <c r="J33" s="482"/>
      <c r="K33" s="482"/>
      <c r="L33" s="482"/>
      <c r="M33" s="482"/>
      <c r="N33" s="482"/>
      <c r="O33" s="482"/>
      <c r="P33" s="482"/>
      <c r="Q33" s="272"/>
    </row>
    <row r="34" spans="1:17" ht="12">
      <c r="A34" s="9"/>
      <c r="B34" s="10" t="s">
        <v>278</v>
      </c>
      <c r="C34" s="482"/>
      <c r="D34" s="482"/>
      <c r="E34" s="482"/>
      <c r="F34" s="482"/>
      <c r="G34" s="482"/>
      <c r="H34" s="482"/>
      <c r="I34" s="482"/>
      <c r="J34" s="482"/>
      <c r="K34" s="482"/>
      <c r="L34" s="482"/>
      <c r="M34" s="482"/>
      <c r="N34" s="482"/>
      <c r="O34" s="482"/>
      <c r="P34" s="482"/>
      <c r="Q34" s="272"/>
    </row>
    <row r="35" spans="1:26" ht="12">
      <c r="A35" s="287"/>
      <c r="B35" s="291" t="s">
        <v>168</v>
      </c>
      <c r="C35" s="483">
        <v>6080</v>
      </c>
      <c r="D35" s="483">
        <v>5700</v>
      </c>
      <c r="E35" s="483">
        <v>11770</v>
      </c>
      <c r="F35" s="483">
        <v>3580</v>
      </c>
      <c r="G35" s="483">
        <v>3850</v>
      </c>
      <c r="H35" s="483">
        <v>11760</v>
      </c>
      <c r="I35" s="483">
        <v>12480</v>
      </c>
      <c r="J35" s="483">
        <v>5350</v>
      </c>
      <c r="K35" s="483">
        <v>3850</v>
      </c>
      <c r="L35" s="483">
        <v>2830</v>
      </c>
      <c r="M35" s="483">
        <v>3960</v>
      </c>
      <c r="N35" s="483">
        <v>9430</v>
      </c>
      <c r="O35" s="483">
        <v>1680</v>
      </c>
      <c r="P35" s="483">
        <v>10</v>
      </c>
      <c r="Q35" s="484">
        <v>70560</v>
      </c>
      <c r="T35" s="288" t="e">
        <f>VLOOKUP($A35,[1]!Tablea,6,FALSE)</f>
        <v>#N/A</v>
      </c>
      <c r="U35" s="288" t="e">
        <f>VLOOKUP($A35,[1]!Tablea,8,FALSE)</f>
        <v>#N/A</v>
      </c>
      <c r="V35" s="321" t="e">
        <f>SUM(T35:U35)</f>
        <v>#N/A</v>
      </c>
      <c r="X35" s="288" t="e">
        <f>VLOOKUP($A35,[1]!Tablea,15,FALSE)</f>
        <v>#N/A</v>
      </c>
      <c r="Y35" s="288" t="e">
        <f>VLOOKUP($A35,[1]!Tablea,16,FALSE)</f>
        <v>#N/A</v>
      </c>
      <c r="Z35" s="321" t="e">
        <f>SUM(X35:Y35)</f>
        <v>#N/A</v>
      </c>
    </row>
    <row r="36" spans="1:26" ht="12">
      <c r="A36" s="287"/>
      <c r="B36" s="291" t="s">
        <v>169</v>
      </c>
      <c r="C36" s="483">
        <v>4690</v>
      </c>
      <c r="D36" s="483">
        <v>3370</v>
      </c>
      <c r="E36" s="483">
        <v>8060</v>
      </c>
      <c r="F36" s="483">
        <v>700</v>
      </c>
      <c r="G36" s="483">
        <v>1090</v>
      </c>
      <c r="H36" s="483">
        <v>2840</v>
      </c>
      <c r="I36" s="483">
        <v>400</v>
      </c>
      <c r="J36" s="483">
        <v>1000</v>
      </c>
      <c r="K36" s="483">
        <v>1080</v>
      </c>
      <c r="L36" s="483">
        <v>3170</v>
      </c>
      <c r="M36" s="483">
        <v>690</v>
      </c>
      <c r="N36" s="483">
        <v>1280</v>
      </c>
      <c r="O36" s="483">
        <v>680</v>
      </c>
      <c r="P36" s="483">
        <v>90</v>
      </c>
      <c r="Q36" s="484">
        <v>21070</v>
      </c>
      <c r="T36" s="288" t="e">
        <f>VLOOKUP($A36,[1]!Tablea,6,FALSE)</f>
        <v>#N/A</v>
      </c>
      <c r="U36" s="288" t="e">
        <f>VLOOKUP($A36,[1]!Tablea,8,FALSE)</f>
        <v>#N/A</v>
      </c>
      <c r="V36" s="321" t="e">
        <f>SUM(T36:U36)</f>
        <v>#N/A</v>
      </c>
      <c r="X36" s="288" t="e">
        <f>VLOOKUP($A36,[1]!Tablea,15,FALSE)</f>
        <v>#N/A</v>
      </c>
      <c r="Y36" s="288" t="e">
        <f>VLOOKUP($A36,[1]!Tablea,16,FALSE)</f>
        <v>#N/A</v>
      </c>
      <c r="Z36" s="321" t="e">
        <f>SUM(X36:Y36)</f>
        <v>#N/A</v>
      </c>
    </row>
    <row r="37" spans="1:26" ht="12">
      <c r="A37" s="9"/>
      <c r="B37" s="290" t="s">
        <v>128</v>
      </c>
      <c r="C37" s="480">
        <v>10760</v>
      </c>
      <c r="D37" s="480">
        <v>9070</v>
      </c>
      <c r="E37" s="480">
        <v>19830</v>
      </c>
      <c r="F37" s="480">
        <v>4290</v>
      </c>
      <c r="G37" s="480">
        <v>4940</v>
      </c>
      <c r="H37" s="480">
        <v>14610</v>
      </c>
      <c r="I37" s="480">
        <v>12880</v>
      </c>
      <c r="J37" s="480">
        <v>6360</v>
      </c>
      <c r="K37" s="480">
        <v>4930</v>
      </c>
      <c r="L37" s="480">
        <v>5990</v>
      </c>
      <c r="M37" s="480">
        <v>4640</v>
      </c>
      <c r="N37" s="480">
        <v>10710</v>
      </c>
      <c r="O37" s="480">
        <v>2360</v>
      </c>
      <c r="P37" s="480">
        <v>100</v>
      </c>
      <c r="Q37" s="481">
        <v>91620</v>
      </c>
      <c r="T37" s="292" t="e">
        <f>SUM(T35:T36)</f>
        <v>#N/A</v>
      </c>
      <c r="U37" s="292" t="e">
        <f>SUM(U35:U36)</f>
        <v>#N/A</v>
      </c>
      <c r="V37" s="321" t="e">
        <f>SUM(T37:U37)</f>
        <v>#N/A</v>
      </c>
      <c r="X37" s="292" t="e">
        <f>SUM(X35:X36)</f>
        <v>#N/A</v>
      </c>
      <c r="Y37" s="292" t="e">
        <f>SUM(Y35:Y36)</f>
        <v>#N/A</v>
      </c>
      <c r="Z37" s="321" t="e">
        <f>SUM(X37:Y37)</f>
        <v>#N/A</v>
      </c>
    </row>
    <row r="38" spans="1:26" ht="12">
      <c r="A38" s="9"/>
      <c r="B38" s="11" t="s">
        <v>279</v>
      </c>
      <c r="C38" s="480">
        <v>800</v>
      </c>
      <c r="D38" s="480">
        <v>660</v>
      </c>
      <c r="E38" s="480">
        <v>1450</v>
      </c>
      <c r="F38" s="480">
        <v>410</v>
      </c>
      <c r="G38" s="480">
        <v>390</v>
      </c>
      <c r="H38" s="480">
        <v>510</v>
      </c>
      <c r="I38" s="480">
        <v>170</v>
      </c>
      <c r="J38" s="480">
        <v>480</v>
      </c>
      <c r="K38" s="480">
        <v>290</v>
      </c>
      <c r="L38" s="480">
        <v>320</v>
      </c>
      <c r="M38" s="480">
        <v>290</v>
      </c>
      <c r="N38" s="480">
        <v>70</v>
      </c>
      <c r="O38" s="480">
        <v>0</v>
      </c>
      <c r="P38" s="480">
        <v>0</v>
      </c>
      <c r="Q38" s="481">
        <v>4380</v>
      </c>
      <c r="T38" s="3" t="e">
        <f>VLOOKUP($A38,[1]!Tablea,6,FALSE)</f>
        <v>#N/A</v>
      </c>
      <c r="U38" s="3" t="e">
        <f>VLOOKUP($A38,[1]!Tablea,8,FALSE)</f>
        <v>#N/A</v>
      </c>
      <c r="V38" s="321" t="e">
        <f>SUM(T38:U38)</f>
        <v>#N/A</v>
      </c>
      <c r="X38" s="3" t="e">
        <f>VLOOKUP($A38,[1]!Tablea,15,FALSE)</f>
        <v>#N/A</v>
      </c>
      <c r="Y38" s="3" t="e">
        <f>VLOOKUP($A38,[1]!Tablea,16,FALSE)</f>
        <v>#N/A</v>
      </c>
      <c r="Z38" s="321" t="e">
        <f>SUM(X38:Y38)</f>
        <v>#N/A</v>
      </c>
    </row>
    <row r="39" spans="3:17" ht="12">
      <c r="C39" s="482"/>
      <c r="D39" s="482"/>
      <c r="E39" s="482"/>
      <c r="F39" s="482"/>
      <c r="G39" s="482"/>
      <c r="H39" s="482"/>
      <c r="I39" s="482"/>
      <c r="J39" s="482"/>
      <c r="K39" s="482"/>
      <c r="L39" s="482"/>
      <c r="M39" s="482"/>
      <c r="N39" s="482"/>
      <c r="O39" s="482"/>
      <c r="P39" s="482"/>
      <c r="Q39" s="272"/>
    </row>
    <row r="40" spans="1:17" ht="12">
      <c r="A40" s="9"/>
      <c r="B40" s="10" t="s">
        <v>354</v>
      </c>
      <c r="C40" s="482"/>
      <c r="D40" s="482"/>
      <c r="E40" s="482"/>
      <c r="F40" s="482"/>
      <c r="G40" s="482"/>
      <c r="H40" s="482"/>
      <c r="I40" s="482"/>
      <c r="J40" s="482"/>
      <c r="K40" s="482"/>
      <c r="L40" s="482"/>
      <c r="M40" s="482"/>
      <c r="N40" s="482"/>
      <c r="O40" s="482"/>
      <c r="P40" s="482"/>
      <c r="Q40" s="272"/>
    </row>
    <row r="41" spans="1:26" ht="12">
      <c r="A41" s="9"/>
      <c r="B41" s="11" t="s">
        <v>355</v>
      </c>
      <c r="C41" s="480">
        <v>130</v>
      </c>
      <c r="D41" s="480">
        <v>0</v>
      </c>
      <c r="E41" s="480">
        <v>130</v>
      </c>
      <c r="F41" s="480">
        <v>170</v>
      </c>
      <c r="G41" s="480">
        <v>0</v>
      </c>
      <c r="H41" s="480">
        <v>200</v>
      </c>
      <c r="I41" s="480">
        <v>0</v>
      </c>
      <c r="J41" s="480">
        <v>0</v>
      </c>
      <c r="K41" s="480">
        <v>0</v>
      </c>
      <c r="L41" s="480">
        <v>0</v>
      </c>
      <c r="M41" s="480">
        <v>10</v>
      </c>
      <c r="N41" s="480">
        <v>0</v>
      </c>
      <c r="O41" s="480">
        <v>0</v>
      </c>
      <c r="P41" s="480">
        <v>0</v>
      </c>
      <c r="Q41" s="481">
        <v>500</v>
      </c>
      <c r="T41" s="3" t="e">
        <f>VLOOKUP($A41,[1]!Tablea,6,FALSE)</f>
        <v>#N/A</v>
      </c>
      <c r="U41" s="3" t="e">
        <f>VLOOKUP($A41,[1]!Tablea,8,FALSE)</f>
        <v>#N/A</v>
      </c>
      <c r="V41" s="321" t="e">
        <f>SUM(T41:U41)</f>
        <v>#N/A</v>
      </c>
      <c r="X41" s="3" t="e">
        <f>VLOOKUP($A41,[1]!Tablea,15,FALSE)</f>
        <v>#N/A</v>
      </c>
      <c r="Y41" s="3" t="e">
        <f>VLOOKUP($A41,[1]!Tablea,16,FALSE)</f>
        <v>#N/A</v>
      </c>
      <c r="Z41" s="321" t="e">
        <f>SUM(X41:Y41)</f>
        <v>#N/A</v>
      </c>
    </row>
    <row r="42" spans="1:17" ht="12">
      <c r="A42" s="9"/>
      <c r="B42" s="11"/>
      <c r="C42" s="482"/>
      <c r="D42" s="482"/>
      <c r="E42" s="482"/>
      <c r="F42" s="482"/>
      <c r="G42" s="482"/>
      <c r="H42" s="482"/>
      <c r="I42" s="482"/>
      <c r="J42" s="482"/>
      <c r="K42" s="482"/>
      <c r="L42" s="482"/>
      <c r="M42" s="482"/>
      <c r="N42" s="482"/>
      <c r="O42" s="482"/>
      <c r="P42" s="482"/>
      <c r="Q42" s="272"/>
    </row>
    <row r="43" spans="1:17" ht="12">
      <c r="A43" s="9"/>
      <c r="B43" s="10" t="s">
        <v>356</v>
      </c>
      <c r="C43" s="482"/>
      <c r="D43" s="482"/>
      <c r="E43" s="482"/>
      <c r="F43" s="482"/>
      <c r="G43" s="482"/>
      <c r="H43" s="482"/>
      <c r="I43" s="482"/>
      <c r="J43" s="482"/>
      <c r="K43" s="482"/>
      <c r="L43" s="482"/>
      <c r="M43" s="482"/>
      <c r="N43" s="482"/>
      <c r="O43" s="482"/>
      <c r="P43" s="482"/>
      <c r="Q43" s="272"/>
    </row>
    <row r="44" spans="1:26" ht="12">
      <c r="A44" s="9"/>
      <c r="B44" s="11" t="s">
        <v>129</v>
      </c>
      <c r="C44" s="480">
        <v>2030</v>
      </c>
      <c r="D44" s="480">
        <v>120</v>
      </c>
      <c r="E44" s="480">
        <v>2150</v>
      </c>
      <c r="F44" s="480">
        <v>380</v>
      </c>
      <c r="G44" s="480">
        <v>140</v>
      </c>
      <c r="H44" s="480">
        <v>150</v>
      </c>
      <c r="I44" s="480">
        <v>80</v>
      </c>
      <c r="J44" s="480">
        <v>100</v>
      </c>
      <c r="K44" s="480">
        <v>100</v>
      </c>
      <c r="L44" s="480">
        <v>160</v>
      </c>
      <c r="M44" s="480" t="s">
        <v>92</v>
      </c>
      <c r="N44" s="480">
        <v>0</v>
      </c>
      <c r="O44" s="480">
        <v>0</v>
      </c>
      <c r="P44" s="480">
        <v>0</v>
      </c>
      <c r="Q44" s="481">
        <v>3260</v>
      </c>
      <c r="T44" s="3" t="e">
        <f>VLOOKUP($A44,[1]!Tablea,6,FALSE)</f>
        <v>#N/A</v>
      </c>
      <c r="U44" s="3" t="e">
        <f>VLOOKUP($A44,[1]!Tablea,8,FALSE)</f>
        <v>#N/A</v>
      </c>
      <c r="V44" s="321" t="e">
        <f>SUM(T44:U44)</f>
        <v>#N/A</v>
      </c>
      <c r="X44" s="3" t="e">
        <f>VLOOKUP($A44,[1]!Tablea,15,FALSE)</f>
        <v>#N/A</v>
      </c>
      <c r="Y44" s="3" t="e">
        <f>VLOOKUP($A44,[1]!Tablea,16,FALSE)</f>
        <v>#N/A</v>
      </c>
      <c r="Z44" s="321" t="e">
        <f>SUM(X44:Y44)</f>
        <v>#N/A</v>
      </c>
    </row>
    <row r="45" spans="1:26" ht="12">
      <c r="A45" s="9"/>
      <c r="B45" s="11" t="s">
        <v>357</v>
      </c>
      <c r="C45" s="480">
        <v>0</v>
      </c>
      <c r="D45" s="480">
        <v>0</v>
      </c>
      <c r="E45" s="480">
        <v>0</v>
      </c>
      <c r="F45" s="480">
        <v>200</v>
      </c>
      <c r="G45" s="480">
        <v>0</v>
      </c>
      <c r="H45" s="480">
        <v>0</v>
      </c>
      <c r="I45" s="480">
        <v>0</v>
      </c>
      <c r="J45" s="480">
        <v>0</v>
      </c>
      <c r="K45" s="480">
        <v>0</v>
      </c>
      <c r="L45" s="480">
        <v>0</v>
      </c>
      <c r="M45" s="480">
        <v>0</v>
      </c>
      <c r="N45" s="480">
        <v>0</v>
      </c>
      <c r="O45" s="480">
        <v>0</v>
      </c>
      <c r="P45" s="480">
        <v>0</v>
      </c>
      <c r="Q45" s="481">
        <v>200</v>
      </c>
      <c r="T45" s="3" t="e">
        <f>VLOOKUP($A45,[1]!Tablea,6,FALSE)</f>
        <v>#N/A</v>
      </c>
      <c r="U45" s="3" t="e">
        <f>VLOOKUP($A45,[1]!Tablea,8,FALSE)</f>
        <v>#N/A</v>
      </c>
      <c r="V45" s="321" t="e">
        <f>SUM(T45:U45)</f>
        <v>#N/A</v>
      </c>
      <c r="X45" s="3" t="e">
        <f>VLOOKUP($A45,[1]!Tablea,15,FALSE)</f>
        <v>#N/A</v>
      </c>
      <c r="Y45" s="3" t="e">
        <f>VLOOKUP($A45,[1]!Tablea,16,FALSE)</f>
        <v>#N/A</v>
      </c>
      <c r="Z45" s="321" t="e">
        <f>SUM(X45:Y45)</f>
        <v>#N/A</v>
      </c>
    </row>
    <row r="46" spans="1:26" ht="12">
      <c r="A46" s="9"/>
      <c r="B46" s="11" t="s">
        <v>358</v>
      </c>
      <c r="C46" s="480">
        <v>20</v>
      </c>
      <c r="D46" s="480">
        <v>1190</v>
      </c>
      <c r="E46" s="480">
        <v>1220</v>
      </c>
      <c r="F46" s="480">
        <v>20</v>
      </c>
      <c r="G46" s="480">
        <v>20</v>
      </c>
      <c r="H46" s="480">
        <v>30</v>
      </c>
      <c r="I46" s="480">
        <v>10</v>
      </c>
      <c r="J46" s="480">
        <v>20</v>
      </c>
      <c r="K46" s="480">
        <v>20</v>
      </c>
      <c r="L46" s="480">
        <v>10</v>
      </c>
      <c r="M46" s="480">
        <v>10</v>
      </c>
      <c r="N46" s="480">
        <v>40</v>
      </c>
      <c r="O46" s="480">
        <v>0</v>
      </c>
      <c r="P46" s="480">
        <v>0</v>
      </c>
      <c r="Q46" s="481">
        <v>1400</v>
      </c>
      <c r="T46" s="3" t="e">
        <f>VLOOKUP($A46,[1]!Tablea,6,FALSE)</f>
        <v>#N/A</v>
      </c>
      <c r="U46" s="3" t="e">
        <f>VLOOKUP($A46,[1]!Tablea,8,FALSE)</f>
        <v>#N/A</v>
      </c>
      <c r="V46" s="321" t="e">
        <f>SUM(T46:U46)</f>
        <v>#N/A</v>
      </c>
      <c r="X46" s="3" t="e">
        <f>VLOOKUP($A46,[1]!Tablea,15,FALSE)</f>
        <v>#N/A</v>
      </c>
      <c r="Y46" s="3" t="e">
        <f>VLOOKUP($A46,[1]!Tablea,16,FALSE)</f>
        <v>#N/A</v>
      </c>
      <c r="Z46" s="321" t="e">
        <f>SUM(X46:Y46)</f>
        <v>#N/A</v>
      </c>
    </row>
    <row r="47" spans="1:26" ht="12">
      <c r="A47" s="9"/>
      <c r="B47" s="11" t="s">
        <v>359</v>
      </c>
      <c r="C47" s="480">
        <v>0</v>
      </c>
      <c r="D47" s="480">
        <v>0</v>
      </c>
      <c r="E47" s="480">
        <v>0</v>
      </c>
      <c r="F47" s="480">
        <v>750</v>
      </c>
      <c r="G47" s="480">
        <v>0</v>
      </c>
      <c r="H47" s="480">
        <v>0</v>
      </c>
      <c r="I47" s="480">
        <v>0</v>
      </c>
      <c r="J47" s="480">
        <v>0</v>
      </c>
      <c r="K47" s="480">
        <v>0</v>
      </c>
      <c r="L47" s="480">
        <v>0</v>
      </c>
      <c r="M47" s="480">
        <v>0</v>
      </c>
      <c r="N47" s="480">
        <v>0</v>
      </c>
      <c r="O47" s="480">
        <v>0</v>
      </c>
      <c r="P47" s="480">
        <v>0</v>
      </c>
      <c r="Q47" s="481">
        <v>750</v>
      </c>
      <c r="T47" s="3" t="e">
        <f>VLOOKUP($A47,[1]!Tablea,6,FALSE)</f>
        <v>#N/A</v>
      </c>
      <c r="U47" s="3" t="e">
        <f>VLOOKUP($A47,[1]!Tablea,8,FALSE)</f>
        <v>#N/A</v>
      </c>
      <c r="V47" s="321" t="e">
        <f>SUM(T47:U47)</f>
        <v>#N/A</v>
      </c>
      <c r="X47" s="3" t="e">
        <f>VLOOKUP($A47,[1]!Tablea,15,FALSE)</f>
        <v>#N/A</v>
      </c>
      <c r="Y47" s="3" t="e">
        <f>VLOOKUP($A47,[1]!Tablea,16,FALSE)</f>
        <v>#N/A</v>
      </c>
      <c r="Z47" s="321" t="e">
        <f>SUM(X47:Y47)</f>
        <v>#N/A</v>
      </c>
    </row>
    <row r="48" spans="1:26" ht="12">
      <c r="A48" s="9"/>
      <c r="B48" s="11" t="s">
        <v>360</v>
      </c>
      <c r="C48" s="480">
        <v>50</v>
      </c>
      <c r="D48" s="480">
        <v>0</v>
      </c>
      <c r="E48" s="480">
        <v>50</v>
      </c>
      <c r="F48" s="480">
        <v>0</v>
      </c>
      <c r="G48" s="480">
        <v>0</v>
      </c>
      <c r="H48" s="480">
        <v>0</v>
      </c>
      <c r="I48" s="480">
        <v>0</v>
      </c>
      <c r="J48" s="480">
        <v>0</v>
      </c>
      <c r="K48" s="480">
        <v>0</v>
      </c>
      <c r="L48" s="480">
        <v>0</v>
      </c>
      <c r="M48" s="480">
        <v>0</v>
      </c>
      <c r="N48" s="480">
        <v>0</v>
      </c>
      <c r="O48" s="480">
        <v>0</v>
      </c>
      <c r="P48" s="480">
        <v>0</v>
      </c>
      <c r="Q48" s="481">
        <v>50</v>
      </c>
      <c r="T48" s="3" t="e">
        <f>VLOOKUP($A48,[1]!Tablea,6,FALSE)</f>
        <v>#N/A</v>
      </c>
      <c r="U48" s="3" t="e">
        <f>VLOOKUP($A48,[1]!Tablea,8,FALSE)</f>
        <v>#N/A</v>
      </c>
      <c r="V48" s="321" t="e">
        <f>SUM(T48:U48)</f>
        <v>#N/A</v>
      </c>
      <c r="X48" s="3" t="e">
        <f>VLOOKUP($A48,[1]!Tablea,15,FALSE)</f>
        <v>#N/A</v>
      </c>
      <c r="Y48" s="3" t="e">
        <f>VLOOKUP($A48,[1]!Tablea,16,FALSE)</f>
        <v>#N/A</v>
      </c>
      <c r="Z48" s="321" t="e">
        <f>SUM(X48:Y48)</f>
        <v>#N/A</v>
      </c>
    </row>
    <row r="49" spans="1:26" ht="12">
      <c r="A49" s="9"/>
      <c r="B49" s="11"/>
      <c r="C49" s="480"/>
      <c r="D49" s="480"/>
      <c r="E49" s="480"/>
      <c r="F49" s="480"/>
      <c r="G49" s="480"/>
      <c r="H49" s="480"/>
      <c r="I49" s="480"/>
      <c r="J49" s="480"/>
      <c r="K49" s="480"/>
      <c r="L49" s="480"/>
      <c r="M49" s="480"/>
      <c r="N49" s="480"/>
      <c r="O49" s="480"/>
      <c r="P49" s="480"/>
      <c r="Q49" s="481"/>
      <c r="T49" s="3"/>
      <c r="U49" s="3"/>
      <c r="V49" s="321"/>
      <c r="X49" s="3"/>
      <c r="Y49" s="3"/>
      <c r="Z49" s="321"/>
    </row>
    <row r="50" spans="1:17" ht="12">
      <c r="A50" s="9"/>
      <c r="B50" s="10" t="s">
        <v>196</v>
      </c>
      <c r="C50" s="482"/>
      <c r="D50" s="482"/>
      <c r="E50" s="482"/>
      <c r="F50" s="482"/>
      <c r="G50" s="482"/>
      <c r="H50" s="482"/>
      <c r="I50" s="482"/>
      <c r="J50" s="482"/>
      <c r="K50" s="482"/>
      <c r="L50" s="482"/>
      <c r="M50" s="482"/>
      <c r="N50" s="482"/>
      <c r="O50" s="482"/>
      <c r="P50" s="482"/>
      <c r="Q50" s="272"/>
    </row>
    <row r="51" spans="1:26" ht="12">
      <c r="A51" s="9"/>
      <c r="B51" s="11" t="s">
        <v>98</v>
      </c>
      <c r="C51" s="480">
        <v>1490</v>
      </c>
      <c r="D51" s="480">
        <v>20</v>
      </c>
      <c r="E51" s="480">
        <v>1510</v>
      </c>
      <c r="F51" s="480">
        <v>60</v>
      </c>
      <c r="G51" s="480">
        <v>60</v>
      </c>
      <c r="H51" s="480">
        <v>90</v>
      </c>
      <c r="I51" s="480">
        <v>10</v>
      </c>
      <c r="J51" s="480">
        <v>90</v>
      </c>
      <c r="K51" s="480">
        <v>20</v>
      </c>
      <c r="L51" s="480">
        <v>10</v>
      </c>
      <c r="M51" s="480">
        <v>30</v>
      </c>
      <c r="N51" s="480" t="s">
        <v>92</v>
      </c>
      <c r="O51" s="480">
        <v>0</v>
      </c>
      <c r="P51" s="480">
        <v>230</v>
      </c>
      <c r="Q51" s="481">
        <v>2120</v>
      </c>
      <c r="T51" s="3" t="e">
        <f>VLOOKUP($A51,[1]!Tablea,6,FALSE)</f>
        <v>#N/A</v>
      </c>
      <c r="U51" s="3" t="e">
        <f>VLOOKUP($A51,[1]!Tablea,8,FALSE)</f>
        <v>#N/A</v>
      </c>
      <c r="V51" s="321" t="e">
        <f aca="true" t="shared" si="2" ref="V51:V58">SUM(T51:U51)</f>
        <v>#N/A</v>
      </c>
      <c r="X51" s="3" t="e">
        <f>VLOOKUP($A51,[1]!Tablea,15,FALSE)</f>
        <v>#N/A</v>
      </c>
      <c r="Y51" s="3" t="e">
        <f>VLOOKUP($A51,[1]!Tablea,16,FALSE)</f>
        <v>#N/A</v>
      </c>
      <c r="Z51" s="321" t="e">
        <f aca="true" t="shared" si="3" ref="Z51:Z58">SUM(X51:Y51)</f>
        <v>#N/A</v>
      </c>
    </row>
    <row r="52" spans="1:26" ht="12">
      <c r="A52" s="9"/>
      <c r="B52" s="11" t="s">
        <v>361</v>
      </c>
      <c r="C52" s="480">
        <v>4180</v>
      </c>
      <c r="D52" s="480">
        <v>2340</v>
      </c>
      <c r="E52" s="480">
        <v>6520</v>
      </c>
      <c r="F52" s="480">
        <v>1380</v>
      </c>
      <c r="G52" s="480">
        <v>1820</v>
      </c>
      <c r="H52" s="480">
        <v>2790</v>
      </c>
      <c r="I52" s="480">
        <v>970</v>
      </c>
      <c r="J52" s="480">
        <v>1760</v>
      </c>
      <c r="K52" s="480">
        <v>1380</v>
      </c>
      <c r="L52" s="480">
        <v>1270</v>
      </c>
      <c r="M52" s="480">
        <v>1120</v>
      </c>
      <c r="N52" s="480">
        <v>0</v>
      </c>
      <c r="O52" s="480">
        <v>0</v>
      </c>
      <c r="P52" s="480">
        <v>1520</v>
      </c>
      <c r="Q52" s="481">
        <v>20520</v>
      </c>
      <c r="T52" s="3" t="e">
        <f>VLOOKUP($A52,[1]!Tablea,6,FALSE)</f>
        <v>#N/A</v>
      </c>
      <c r="U52" s="3" t="e">
        <f>VLOOKUP($A52,[1]!Tablea,8,FALSE)</f>
        <v>#N/A</v>
      </c>
      <c r="V52" s="321" t="e">
        <f t="shared" si="2"/>
        <v>#N/A</v>
      </c>
      <c r="X52" s="3" t="e">
        <f>VLOOKUP($A52,[1]!Tablea,15,FALSE)</f>
        <v>#N/A</v>
      </c>
      <c r="Y52" s="3" t="e">
        <f>VLOOKUP($A52,[1]!Tablea,16,FALSE)</f>
        <v>#N/A</v>
      </c>
      <c r="Z52" s="321" t="e">
        <f t="shared" si="3"/>
        <v>#N/A</v>
      </c>
    </row>
    <row r="53" spans="1:26" ht="12">
      <c r="A53" s="9"/>
      <c r="B53" s="11" t="s">
        <v>362</v>
      </c>
      <c r="C53" s="480">
        <v>730</v>
      </c>
      <c r="D53" s="480">
        <v>470</v>
      </c>
      <c r="E53" s="480">
        <v>1200</v>
      </c>
      <c r="F53" s="480">
        <v>1570</v>
      </c>
      <c r="G53" s="480">
        <v>580</v>
      </c>
      <c r="H53" s="480">
        <v>960</v>
      </c>
      <c r="I53" s="480">
        <v>670</v>
      </c>
      <c r="J53" s="480">
        <v>390</v>
      </c>
      <c r="K53" s="480">
        <v>820</v>
      </c>
      <c r="L53" s="480">
        <v>700</v>
      </c>
      <c r="M53" s="480">
        <v>620</v>
      </c>
      <c r="N53" s="480">
        <v>0</v>
      </c>
      <c r="O53" s="480">
        <v>0</v>
      </c>
      <c r="P53" s="480">
        <v>0</v>
      </c>
      <c r="Q53" s="481">
        <v>7510</v>
      </c>
      <c r="T53" s="3" t="e">
        <f>VLOOKUP($A53,[1]!Tablea,6,FALSE)</f>
        <v>#N/A</v>
      </c>
      <c r="U53" s="3" t="e">
        <f>VLOOKUP($A53,[1]!Tablea,8,FALSE)</f>
        <v>#N/A</v>
      </c>
      <c r="V53" s="321" t="e">
        <f t="shared" si="2"/>
        <v>#N/A</v>
      </c>
      <c r="X53" s="3" t="e">
        <f>VLOOKUP($A53,[1]!Tablea,15,FALSE)</f>
        <v>#N/A</v>
      </c>
      <c r="Y53" s="3" t="e">
        <f>VLOOKUP($A53,[1]!Tablea,16,FALSE)</f>
        <v>#N/A</v>
      </c>
      <c r="Z53" s="321" t="e">
        <f t="shared" si="3"/>
        <v>#N/A</v>
      </c>
    </row>
    <row r="54" spans="1:26" ht="12">
      <c r="A54" s="9"/>
      <c r="B54" s="11" t="s">
        <v>363</v>
      </c>
      <c r="C54" s="480">
        <v>20</v>
      </c>
      <c r="D54" s="480">
        <v>530</v>
      </c>
      <c r="E54" s="480">
        <v>550</v>
      </c>
      <c r="F54" s="480">
        <v>0</v>
      </c>
      <c r="G54" s="480">
        <v>0</v>
      </c>
      <c r="H54" s="480">
        <v>0</v>
      </c>
      <c r="I54" s="480">
        <v>0</v>
      </c>
      <c r="J54" s="480">
        <v>0</v>
      </c>
      <c r="K54" s="480">
        <v>0</v>
      </c>
      <c r="L54" s="480">
        <v>0</v>
      </c>
      <c r="M54" s="480">
        <v>0</v>
      </c>
      <c r="N54" s="480">
        <v>0</v>
      </c>
      <c r="O54" s="480">
        <v>0</v>
      </c>
      <c r="P54" s="480">
        <v>0</v>
      </c>
      <c r="Q54" s="481">
        <v>550</v>
      </c>
      <c r="T54" s="3" t="e">
        <f>VLOOKUP($A54,[1]!Tablea,6,FALSE)</f>
        <v>#N/A</v>
      </c>
      <c r="U54" s="3" t="e">
        <f>VLOOKUP($A54,[1]!Tablea,8,FALSE)</f>
        <v>#N/A</v>
      </c>
      <c r="V54" s="321" t="e">
        <f t="shared" si="2"/>
        <v>#N/A</v>
      </c>
      <c r="X54" s="3" t="e">
        <f>VLOOKUP($A54,[1]!Tablea,15,FALSE)</f>
        <v>#N/A</v>
      </c>
      <c r="Y54" s="3" t="e">
        <f>VLOOKUP($A54,[1]!Tablea,16,FALSE)</f>
        <v>#N/A</v>
      </c>
      <c r="Z54" s="321" t="e">
        <f t="shared" si="3"/>
        <v>#N/A</v>
      </c>
    </row>
    <row r="55" spans="1:26" ht="12">
      <c r="A55" s="9"/>
      <c r="B55" s="11" t="s">
        <v>364</v>
      </c>
      <c r="C55" s="480">
        <v>10</v>
      </c>
      <c r="D55" s="480">
        <v>290</v>
      </c>
      <c r="E55" s="480">
        <v>300</v>
      </c>
      <c r="F55" s="480">
        <v>0</v>
      </c>
      <c r="G55" s="480">
        <v>0</v>
      </c>
      <c r="H55" s="480">
        <v>0</v>
      </c>
      <c r="I55" s="480">
        <v>0</v>
      </c>
      <c r="J55" s="480">
        <v>0</v>
      </c>
      <c r="K55" s="480">
        <v>0</v>
      </c>
      <c r="L55" s="480">
        <v>0</v>
      </c>
      <c r="M55" s="480">
        <v>0</v>
      </c>
      <c r="N55" s="480">
        <v>0</v>
      </c>
      <c r="O55" s="480">
        <v>0</v>
      </c>
      <c r="P55" s="480">
        <v>40</v>
      </c>
      <c r="Q55" s="481">
        <v>330</v>
      </c>
      <c r="T55" s="3" t="e">
        <f>VLOOKUP($A55,[1]!Tablea,6,FALSE)</f>
        <v>#N/A</v>
      </c>
      <c r="U55" s="3" t="e">
        <f>VLOOKUP($A55,[1]!Tablea,8,FALSE)</f>
        <v>#N/A</v>
      </c>
      <c r="V55" s="321" t="e">
        <f t="shared" si="2"/>
        <v>#N/A</v>
      </c>
      <c r="X55" s="3" t="e">
        <f>VLOOKUP($A55,[1]!Tablea,15,FALSE)</f>
        <v>#N/A</v>
      </c>
      <c r="Y55" s="3" t="e">
        <f>VLOOKUP($A55,[1]!Tablea,16,FALSE)</f>
        <v>#N/A</v>
      </c>
      <c r="Z55" s="321" t="e">
        <f t="shared" si="3"/>
        <v>#N/A</v>
      </c>
    </row>
    <row r="56" spans="1:26" ht="12">
      <c r="A56" s="9"/>
      <c r="B56" s="11" t="s">
        <v>365</v>
      </c>
      <c r="C56" s="480">
        <v>940</v>
      </c>
      <c r="D56" s="480">
        <v>80</v>
      </c>
      <c r="E56" s="480">
        <v>1020</v>
      </c>
      <c r="F56" s="480">
        <v>50</v>
      </c>
      <c r="G56" s="480">
        <v>210</v>
      </c>
      <c r="H56" s="480">
        <v>140</v>
      </c>
      <c r="I56" s="480">
        <v>130</v>
      </c>
      <c r="J56" s="480">
        <v>140</v>
      </c>
      <c r="K56" s="480">
        <v>540</v>
      </c>
      <c r="L56" s="480">
        <v>40</v>
      </c>
      <c r="M56" s="480">
        <v>130</v>
      </c>
      <c r="N56" s="480">
        <v>220</v>
      </c>
      <c r="O56" s="480">
        <v>0</v>
      </c>
      <c r="P56" s="480">
        <v>220</v>
      </c>
      <c r="Q56" s="481">
        <v>2850</v>
      </c>
      <c r="T56" s="3" t="e">
        <f>VLOOKUP($A56,[1]!Tablea,6,FALSE)</f>
        <v>#N/A</v>
      </c>
      <c r="U56" s="3" t="e">
        <f>VLOOKUP($A56,[1]!Tablea,8,FALSE)</f>
        <v>#N/A</v>
      </c>
      <c r="V56" s="321" t="e">
        <f t="shared" si="2"/>
        <v>#N/A</v>
      </c>
      <c r="X56" s="3" t="e">
        <f>VLOOKUP($A56,[1]!Tablea,15,FALSE)</f>
        <v>#N/A</v>
      </c>
      <c r="Y56" s="3" t="e">
        <f>VLOOKUP($A56,[1]!Tablea,16,FALSE)</f>
        <v>#N/A</v>
      </c>
      <c r="Z56" s="321" t="e">
        <f t="shared" si="3"/>
        <v>#N/A</v>
      </c>
    </row>
    <row r="57" spans="1:26" ht="12">
      <c r="A57" s="9"/>
      <c r="B57" s="11" t="s">
        <v>366</v>
      </c>
      <c r="C57" s="480">
        <v>20</v>
      </c>
      <c r="D57" s="480">
        <v>0</v>
      </c>
      <c r="E57" s="480">
        <v>20</v>
      </c>
      <c r="F57" s="480">
        <v>0</v>
      </c>
      <c r="G57" s="480">
        <v>0</v>
      </c>
      <c r="H57" s="480">
        <v>0</v>
      </c>
      <c r="I57" s="480">
        <v>0</v>
      </c>
      <c r="J57" s="480">
        <v>0</v>
      </c>
      <c r="K57" s="480">
        <v>0</v>
      </c>
      <c r="L57" s="480">
        <v>0</v>
      </c>
      <c r="M57" s="480">
        <v>0</v>
      </c>
      <c r="N57" s="480">
        <v>50</v>
      </c>
      <c r="O57" s="480">
        <v>0</v>
      </c>
      <c r="P57" s="480" t="s">
        <v>92</v>
      </c>
      <c r="Q57" s="481">
        <v>70</v>
      </c>
      <c r="T57" s="3" t="e">
        <f>VLOOKUP($A57,[1]!Tablea,6,FALSE)</f>
        <v>#N/A</v>
      </c>
      <c r="U57" s="3" t="e">
        <f>VLOOKUP($A57,[1]!Tablea,8,FALSE)</f>
        <v>#N/A</v>
      </c>
      <c r="V57" s="321" t="e">
        <f t="shared" si="2"/>
        <v>#N/A</v>
      </c>
      <c r="X57" s="3" t="e">
        <f>VLOOKUP($A57,[1]!Tablea,15,FALSE)</f>
        <v>#N/A</v>
      </c>
      <c r="Y57" s="3" t="e">
        <f>VLOOKUP($A57,[1]!Tablea,16,FALSE)</f>
        <v>#N/A</v>
      </c>
      <c r="Z57" s="321" t="e">
        <f t="shared" si="3"/>
        <v>#N/A</v>
      </c>
    </row>
    <row r="58" spans="1:26" ht="12">
      <c r="A58" s="9"/>
      <c r="B58" s="11" t="s">
        <v>367</v>
      </c>
      <c r="C58" s="480">
        <v>40</v>
      </c>
      <c r="D58" s="480">
        <v>0</v>
      </c>
      <c r="E58" s="480">
        <v>40</v>
      </c>
      <c r="F58" s="480">
        <v>0</v>
      </c>
      <c r="G58" s="480">
        <v>0</v>
      </c>
      <c r="H58" s="480">
        <v>0</v>
      </c>
      <c r="I58" s="480">
        <v>0</v>
      </c>
      <c r="J58" s="480">
        <v>0</v>
      </c>
      <c r="K58" s="480">
        <v>0</v>
      </c>
      <c r="L58" s="480">
        <v>0</v>
      </c>
      <c r="M58" s="480">
        <v>10</v>
      </c>
      <c r="N58" s="480">
        <v>0</v>
      </c>
      <c r="O58" s="480">
        <v>0</v>
      </c>
      <c r="P58" s="480" t="s">
        <v>92</v>
      </c>
      <c r="Q58" s="481">
        <v>60</v>
      </c>
      <c r="T58" s="3" t="e">
        <f>VLOOKUP($A58,[1]!Tablea,6,FALSE)</f>
        <v>#N/A</v>
      </c>
      <c r="U58" s="3" t="e">
        <f>VLOOKUP($A58,[1]!Tablea,8,FALSE)</f>
        <v>#N/A</v>
      </c>
      <c r="V58" s="321" t="e">
        <f t="shared" si="2"/>
        <v>#N/A</v>
      </c>
      <c r="X58" s="3" t="e">
        <f>VLOOKUP($A58,[1]!Tablea,15,FALSE)</f>
        <v>#N/A</v>
      </c>
      <c r="Y58" s="3" t="e">
        <f>VLOOKUP($A58,[1]!Tablea,16,FALSE)</f>
        <v>#N/A</v>
      </c>
      <c r="Z58" s="321" t="e">
        <f t="shared" si="3"/>
        <v>#N/A</v>
      </c>
    </row>
    <row r="59" spans="1:17" ht="12">
      <c r="A59" s="9"/>
      <c r="B59" s="11"/>
      <c r="C59" s="482"/>
      <c r="D59" s="482"/>
      <c r="E59" s="482"/>
      <c r="F59" s="482"/>
      <c r="G59" s="482"/>
      <c r="H59" s="482"/>
      <c r="I59" s="482"/>
      <c r="J59" s="482"/>
      <c r="K59" s="482"/>
      <c r="L59" s="482"/>
      <c r="M59" s="482"/>
      <c r="N59" s="482"/>
      <c r="O59" s="482"/>
      <c r="P59" s="482"/>
      <c r="Q59" s="272"/>
    </row>
    <row r="60" spans="1:17" ht="12">
      <c r="A60" s="9"/>
      <c r="B60" s="10" t="s">
        <v>368</v>
      </c>
      <c r="C60" s="482"/>
      <c r="D60" s="482"/>
      <c r="E60" s="482"/>
      <c r="F60" s="482"/>
      <c r="G60" s="482"/>
      <c r="H60" s="482"/>
      <c r="I60" s="482"/>
      <c r="J60" s="482"/>
      <c r="K60" s="482"/>
      <c r="L60" s="482"/>
      <c r="M60" s="482"/>
      <c r="N60" s="482"/>
      <c r="O60" s="482"/>
      <c r="P60" s="482"/>
      <c r="Q60" s="272"/>
    </row>
    <row r="61" spans="1:26" ht="12">
      <c r="A61" s="9"/>
      <c r="B61" s="11" t="s">
        <v>130</v>
      </c>
      <c r="C61" s="480">
        <v>530</v>
      </c>
      <c r="D61" s="480" t="s">
        <v>92</v>
      </c>
      <c r="E61" s="480">
        <v>540</v>
      </c>
      <c r="F61" s="480" t="s">
        <v>92</v>
      </c>
      <c r="G61" s="480">
        <v>0</v>
      </c>
      <c r="H61" s="480" t="s">
        <v>92</v>
      </c>
      <c r="I61" s="480">
        <v>0</v>
      </c>
      <c r="J61" s="480" t="s">
        <v>92</v>
      </c>
      <c r="K61" s="480">
        <v>0</v>
      </c>
      <c r="L61" s="480" t="s">
        <v>92</v>
      </c>
      <c r="M61" s="480">
        <v>0</v>
      </c>
      <c r="N61" s="480">
        <v>0</v>
      </c>
      <c r="O61" s="480">
        <v>0</v>
      </c>
      <c r="P61" s="480">
        <v>0</v>
      </c>
      <c r="Q61" s="481">
        <v>540</v>
      </c>
      <c r="T61" s="3" t="e">
        <f>VLOOKUP($A61,[1]!Tablea,6,FALSE)</f>
        <v>#N/A</v>
      </c>
      <c r="U61" s="3" t="e">
        <f>VLOOKUP($A61,[1]!Tablea,8,FALSE)</f>
        <v>#N/A</v>
      </c>
      <c r="V61" s="321" t="e">
        <f>SUM(T61:U61)</f>
        <v>#N/A</v>
      </c>
      <c r="X61" s="3" t="e">
        <f>VLOOKUP($A61,[1]!Tablea,15,FALSE)</f>
        <v>#N/A</v>
      </c>
      <c r="Y61" s="3" t="e">
        <f>VLOOKUP($A61,[1]!Tablea,16,FALSE)</f>
        <v>#N/A</v>
      </c>
      <c r="Z61" s="321" t="e">
        <f>SUM(X61:Y61)</f>
        <v>#N/A</v>
      </c>
    </row>
    <row r="62" spans="1:26" ht="12">
      <c r="A62" s="9"/>
      <c r="B62" s="11" t="s">
        <v>369</v>
      </c>
      <c r="C62" s="480">
        <v>90</v>
      </c>
      <c r="D62" s="480">
        <v>0</v>
      </c>
      <c r="E62" s="480">
        <v>90</v>
      </c>
      <c r="F62" s="480">
        <v>0</v>
      </c>
      <c r="G62" s="480">
        <v>0</v>
      </c>
      <c r="H62" s="480">
        <v>0</v>
      </c>
      <c r="I62" s="480">
        <v>0</v>
      </c>
      <c r="J62" s="480">
        <v>0</v>
      </c>
      <c r="K62" s="480">
        <v>0</v>
      </c>
      <c r="L62" s="480">
        <v>0</v>
      </c>
      <c r="M62" s="480">
        <v>0</v>
      </c>
      <c r="N62" s="480">
        <v>0</v>
      </c>
      <c r="O62" s="480">
        <v>0</v>
      </c>
      <c r="P62" s="480">
        <v>0</v>
      </c>
      <c r="Q62" s="481">
        <v>90</v>
      </c>
      <c r="T62" s="3" t="e">
        <f>VLOOKUP($A62,[1]!Tablea,6,FALSE)</f>
        <v>#N/A</v>
      </c>
      <c r="U62" s="3" t="e">
        <f>VLOOKUP($A62,[1]!Tablea,8,FALSE)</f>
        <v>#N/A</v>
      </c>
      <c r="V62" s="321" t="e">
        <f>SUM(T62:U62)</f>
        <v>#N/A</v>
      </c>
      <c r="X62" s="3" t="e">
        <f>VLOOKUP($A62,[1]!Tablea,15,FALSE)</f>
        <v>#N/A</v>
      </c>
      <c r="Y62" s="3" t="e">
        <f>VLOOKUP($A62,[1]!Tablea,16,FALSE)</f>
        <v>#N/A</v>
      </c>
      <c r="Z62" s="321" t="e">
        <f>SUM(X62:Y62)</f>
        <v>#N/A</v>
      </c>
    </row>
    <row r="63" spans="1:17" ht="12">
      <c r="A63" s="9"/>
      <c r="B63" s="11"/>
      <c r="C63" s="482"/>
      <c r="D63" s="482"/>
      <c r="E63" s="482"/>
      <c r="F63" s="482"/>
      <c r="G63" s="482"/>
      <c r="H63" s="482"/>
      <c r="I63" s="482"/>
      <c r="J63" s="482"/>
      <c r="K63" s="482"/>
      <c r="L63" s="482"/>
      <c r="M63" s="482"/>
      <c r="N63" s="482"/>
      <c r="O63" s="482"/>
      <c r="P63" s="482"/>
      <c r="Q63" s="272"/>
    </row>
    <row r="64" spans="1:17" ht="12">
      <c r="A64" s="9"/>
      <c r="B64" s="10" t="s">
        <v>370</v>
      </c>
      <c r="C64" s="482"/>
      <c r="D64" s="482"/>
      <c r="E64" s="482"/>
      <c r="F64" s="482"/>
      <c r="G64" s="482"/>
      <c r="H64" s="482"/>
      <c r="I64" s="482"/>
      <c r="J64" s="482"/>
      <c r="K64" s="482"/>
      <c r="L64" s="482"/>
      <c r="M64" s="482"/>
      <c r="N64" s="482"/>
      <c r="O64" s="482"/>
      <c r="P64" s="482"/>
      <c r="Q64" s="272"/>
    </row>
    <row r="65" spans="1:26" ht="12">
      <c r="A65" s="9"/>
      <c r="B65" s="11" t="s">
        <v>371</v>
      </c>
      <c r="C65" s="480">
        <v>5690</v>
      </c>
      <c r="D65" s="480">
        <v>13910</v>
      </c>
      <c r="E65" s="480">
        <v>19590</v>
      </c>
      <c r="F65" s="480">
        <v>18850</v>
      </c>
      <c r="G65" s="480">
        <v>4570</v>
      </c>
      <c r="H65" s="480">
        <v>2700</v>
      </c>
      <c r="I65" s="480">
        <v>500</v>
      </c>
      <c r="J65" s="480">
        <v>3560</v>
      </c>
      <c r="K65" s="480">
        <v>2420</v>
      </c>
      <c r="L65" s="480">
        <v>7000</v>
      </c>
      <c r="M65" s="480">
        <v>1400</v>
      </c>
      <c r="N65" s="480">
        <v>6120</v>
      </c>
      <c r="O65" s="480">
        <v>3130</v>
      </c>
      <c r="P65" s="480">
        <v>3040</v>
      </c>
      <c r="Q65" s="481">
        <v>72890</v>
      </c>
      <c r="T65" s="3" t="e">
        <f>VLOOKUP($A65,[1]!Tablea,6,FALSE)</f>
        <v>#N/A</v>
      </c>
      <c r="U65" s="3" t="e">
        <f>VLOOKUP($A65,[1]!Tablea,8,FALSE)</f>
        <v>#N/A</v>
      </c>
      <c r="V65" s="321" t="e">
        <f aca="true" t="shared" si="4" ref="V65:V71">SUM(T65:U65)</f>
        <v>#N/A</v>
      </c>
      <c r="X65" s="3" t="e">
        <f>VLOOKUP($A65,[1]!Tablea,15,FALSE)</f>
        <v>#N/A</v>
      </c>
      <c r="Y65" s="3" t="e">
        <f>VLOOKUP($A65,[1]!Tablea,16,FALSE)</f>
        <v>#N/A</v>
      </c>
      <c r="Z65" s="321" t="e">
        <f aca="true" t="shared" si="5" ref="Z65:Z71">SUM(X65:Y65)</f>
        <v>#N/A</v>
      </c>
    </row>
    <row r="66" spans="1:26" ht="12">
      <c r="A66" s="9"/>
      <c r="B66" s="11" t="s">
        <v>164</v>
      </c>
      <c r="C66" s="480">
        <v>0</v>
      </c>
      <c r="D66" s="480">
        <v>0</v>
      </c>
      <c r="E66" s="480">
        <v>0</v>
      </c>
      <c r="F66" s="480">
        <v>0</v>
      </c>
      <c r="G66" s="480">
        <v>0</v>
      </c>
      <c r="H66" s="480">
        <v>0</v>
      </c>
      <c r="I66" s="480">
        <v>0</v>
      </c>
      <c r="J66" s="480">
        <v>0</v>
      </c>
      <c r="K66" s="480">
        <v>0</v>
      </c>
      <c r="L66" s="480">
        <v>0</v>
      </c>
      <c r="M66" s="480">
        <v>0</v>
      </c>
      <c r="N66" s="480">
        <v>0</v>
      </c>
      <c r="O66" s="480">
        <v>0</v>
      </c>
      <c r="P66" s="480">
        <v>2370</v>
      </c>
      <c r="Q66" s="481">
        <v>2370</v>
      </c>
      <c r="T66" s="3" t="e">
        <f>VLOOKUP($A66,[1]!Tablea,6,FALSE)</f>
        <v>#N/A</v>
      </c>
      <c r="U66" s="3" t="e">
        <f>VLOOKUP($A66,[1]!Tablea,8,FALSE)</f>
        <v>#N/A</v>
      </c>
      <c r="V66" s="321" t="e">
        <f t="shared" si="4"/>
        <v>#N/A</v>
      </c>
      <c r="X66" s="3" t="e">
        <f>VLOOKUP($A66,[1]!Tablea,15,FALSE)</f>
        <v>#N/A</v>
      </c>
      <c r="Y66" s="3" t="e">
        <f>VLOOKUP($A66,[1]!Tablea,16,FALSE)</f>
        <v>#N/A</v>
      </c>
      <c r="Z66" s="321" t="e">
        <f t="shared" si="5"/>
        <v>#N/A</v>
      </c>
    </row>
    <row r="67" spans="1:26" ht="12">
      <c r="A67" s="9"/>
      <c r="B67" s="11" t="s">
        <v>372</v>
      </c>
      <c r="C67" s="480">
        <v>0</v>
      </c>
      <c r="D67" s="480">
        <v>90</v>
      </c>
      <c r="E67" s="480">
        <v>90</v>
      </c>
      <c r="F67" s="480">
        <v>720</v>
      </c>
      <c r="G67" s="480">
        <v>880</v>
      </c>
      <c r="H67" s="480">
        <v>0</v>
      </c>
      <c r="I67" s="480">
        <v>0</v>
      </c>
      <c r="J67" s="480">
        <v>150</v>
      </c>
      <c r="K67" s="480" t="s">
        <v>92</v>
      </c>
      <c r="L67" s="480">
        <v>120</v>
      </c>
      <c r="M67" s="480">
        <v>20</v>
      </c>
      <c r="N67" s="480">
        <v>160</v>
      </c>
      <c r="O67" s="480">
        <v>0</v>
      </c>
      <c r="P67" s="480" t="s">
        <v>92</v>
      </c>
      <c r="Q67" s="481">
        <v>2140</v>
      </c>
      <c r="T67" s="3" t="e">
        <f>VLOOKUP($A67,[1]!Tablea,6,FALSE)</f>
        <v>#N/A</v>
      </c>
      <c r="U67" s="3" t="e">
        <f>VLOOKUP($A67,[1]!Tablea,8,FALSE)</f>
        <v>#N/A</v>
      </c>
      <c r="V67" s="321" t="e">
        <f t="shared" si="4"/>
        <v>#N/A</v>
      </c>
      <c r="X67" s="3" t="e">
        <f>VLOOKUP($A67,[1]!Tablea,15,FALSE)</f>
        <v>#N/A</v>
      </c>
      <c r="Y67" s="3" t="e">
        <f>VLOOKUP($A67,[1]!Tablea,16,FALSE)</f>
        <v>#N/A</v>
      </c>
      <c r="Z67" s="321" t="e">
        <f t="shared" si="5"/>
        <v>#N/A</v>
      </c>
    </row>
    <row r="68" spans="1:26" ht="12">
      <c r="A68" s="9"/>
      <c r="B68" s="11" t="s">
        <v>373</v>
      </c>
      <c r="C68" s="480">
        <v>0</v>
      </c>
      <c r="D68" s="480">
        <v>800</v>
      </c>
      <c r="E68" s="480">
        <v>800</v>
      </c>
      <c r="F68" s="480">
        <v>0</v>
      </c>
      <c r="G68" s="480">
        <v>0</v>
      </c>
      <c r="H68" s="480">
        <v>0</v>
      </c>
      <c r="I68" s="480">
        <v>0</v>
      </c>
      <c r="J68" s="480">
        <v>0</v>
      </c>
      <c r="K68" s="480">
        <v>0</v>
      </c>
      <c r="L68" s="480">
        <v>0</v>
      </c>
      <c r="M68" s="480">
        <v>1390</v>
      </c>
      <c r="N68" s="480">
        <v>280</v>
      </c>
      <c r="O68" s="480">
        <v>0</v>
      </c>
      <c r="P68" s="480">
        <v>20</v>
      </c>
      <c r="Q68" s="481">
        <v>2480</v>
      </c>
      <c r="T68" s="3" t="e">
        <f>VLOOKUP($A68,[1]!Tablea,6,FALSE)</f>
        <v>#N/A</v>
      </c>
      <c r="U68" s="3" t="e">
        <f>VLOOKUP($A68,[1]!Tablea,8,FALSE)</f>
        <v>#N/A</v>
      </c>
      <c r="V68" s="321" t="e">
        <f t="shared" si="4"/>
        <v>#N/A</v>
      </c>
      <c r="X68" s="3" t="e">
        <f>VLOOKUP($A68,[1]!Tablea,15,FALSE)</f>
        <v>#N/A</v>
      </c>
      <c r="Y68" s="3" t="e">
        <f>VLOOKUP($A68,[1]!Tablea,16,FALSE)</f>
        <v>#N/A</v>
      </c>
      <c r="Z68" s="321" t="e">
        <f t="shared" si="5"/>
        <v>#N/A</v>
      </c>
    </row>
    <row r="69" spans="1:26" ht="12">
      <c r="A69" s="9"/>
      <c r="B69" s="11" t="s">
        <v>374</v>
      </c>
      <c r="C69" s="480" t="s">
        <v>92</v>
      </c>
      <c r="D69" s="480">
        <v>1860</v>
      </c>
      <c r="E69" s="480">
        <v>1860</v>
      </c>
      <c r="F69" s="480">
        <v>100</v>
      </c>
      <c r="G69" s="480">
        <v>210</v>
      </c>
      <c r="H69" s="480">
        <v>0</v>
      </c>
      <c r="I69" s="480">
        <v>0</v>
      </c>
      <c r="J69" s="480">
        <v>0</v>
      </c>
      <c r="K69" s="480">
        <v>20</v>
      </c>
      <c r="L69" s="480">
        <v>10</v>
      </c>
      <c r="M69" s="480">
        <v>0</v>
      </c>
      <c r="N69" s="480">
        <v>0</v>
      </c>
      <c r="O69" s="480">
        <v>0</v>
      </c>
      <c r="P69" s="480">
        <v>1100</v>
      </c>
      <c r="Q69" s="481">
        <v>3300</v>
      </c>
      <c r="T69" s="3" t="e">
        <f>VLOOKUP($A69,[1]!Tablea,6,FALSE)</f>
        <v>#N/A</v>
      </c>
      <c r="U69" s="3" t="e">
        <f>VLOOKUP($A69,[1]!Tablea,8,FALSE)</f>
        <v>#N/A</v>
      </c>
      <c r="V69" s="321" t="e">
        <f t="shared" si="4"/>
        <v>#N/A</v>
      </c>
      <c r="X69" s="3" t="e">
        <f>VLOOKUP($A69,[1]!Tablea,15,FALSE)</f>
        <v>#N/A</v>
      </c>
      <c r="Y69" s="3" t="e">
        <f>VLOOKUP($A69,[1]!Tablea,16,FALSE)</f>
        <v>#N/A</v>
      </c>
      <c r="Z69" s="321" t="e">
        <f t="shared" si="5"/>
        <v>#N/A</v>
      </c>
    </row>
    <row r="70" spans="1:26" ht="12">
      <c r="A70" s="9"/>
      <c r="B70" s="11" t="s">
        <v>375</v>
      </c>
      <c r="C70" s="480">
        <v>20</v>
      </c>
      <c r="D70" s="480">
        <v>180</v>
      </c>
      <c r="E70" s="480">
        <v>190</v>
      </c>
      <c r="F70" s="480">
        <v>1150</v>
      </c>
      <c r="G70" s="480">
        <v>20</v>
      </c>
      <c r="H70" s="480">
        <v>10</v>
      </c>
      <c r="I70" s="480">
        <v>0</v>
      </c>
      <c r="J70" s="480">
        <v>30</v>
      </c>
      <c r="K70" s="480">
        <v>60</v>
      </c>
      <c r="L70" s="480">
        <v>40</v>
      </c>
      <c r="M70" s="480">
        <v>20</v>
      </c>
      <c r="N70" s="480">
        <v>100</v>
      </c>
      <c r="O70" s="480">
        <v>10</v>
      </c>
      <c r="P70" s="480">
        <v>40</v>
      </c>
      <c r="Q70" s="481">
        <v>1670</v>
      </c>
      <c r="T70" s="3" t="e">
        <f>VLOOKUP($A70,[1]!Tablea,6,FALSE)</f>
        <v>#N/A</v>
      </c>
      <c r="U70" s="3" t="e">
        <f>VLOOKUP($A70,[1]!Tablea,8,FALSE)</f>
        <v>#N/A</v>
      </c>
      <c r="V70" s="321" t="e">
        <f t="shared" si="4"/>
        <v>#N/A</v>
      </c>
      <c r="X70" s="3" t="e">
        <f>VLOOKUP($A70,[1]!Tablea,15,FALSE)</f>
        <v>#N/A</v>
      </c>
      <c r="Y70" s="3" t="e">
        <f>VLOOKUP($A70,[1]!Tablea,16,FALSE)</f>
        <v>#N/A</v>
      </c>
      <c r="Z70" s="321" t="e">
        <f t="shared" si="5"/>
        <v>#N/A</v>
      </c>
    </row>
    <row r="71" spans="1:26" ht="12">
      <c r="A71" s="9"/>
      <c r="B71" s="11" t="s">
        <v>376</v>
      </c>
      <c r="C71" s="480">
        <v>0</v>
      </c>
      <c r="D71" s="480" t="s">
        <v>92</v>
      </c>
      <c r="E71" s="480" t="s">
        <v>92</v>
      </c>
      <c r="F71" s="480">
        <v>930</v>
      </c>
      <c r="G71" s="480">
        <v>0</v>
      </c>
      <c r="H71" s="480">
        <v>0</v>
      </c>
      <c r="I71" s="480">
        <v>0</v>
      </c>
      <c r="J71" s="480">
        <v>0</v>
      </c>
      <c r="K71" s="480">
        <v>0</v>
      </c>
      <c r="L71" s="480">
        <v>0</v>
      </c>
      <c r="M71" s="480">
        <v>0</v>
      </c>
      <c r="N71" s="480" t="s">
        <v>92</v>
      </c>
      <c r="O71" s="480">
        <v>0</v>
      </c>
      <c r="P71" s="480">
        <v>0</v>
      </c>
      <c r="Q71" s="481">
        <v>940</v>
      </c>
      <c r="T71" s="3" t="e">
        <f>VLOOKUP($A71,[1]!Tablea,6,FALSE)</f>
        <v>#N/A</v>
      </c>
      <c r="U71" s="3" t="e">
        <f>VLOOKUP($A71,[1]!Tablea,8,FALSE)</f>
        <v>#N/A</v>
      </c>
      <c r="V71" s="321" t="e">
        <f t="shared" si="4"/>
        <v>#N/A</v>
      </c>
      <c r="X71" s="3" t="e">
        <f>VLOOKUP($A71,[1]!Tablea,15,FALSE)</f>
        <v>#N/A</v>
      </c>
      <c r="Y71" s="3" t="e">
        <f>VLOOKUP($A71,[1]!Tablea,16,FALSE)</f>
        <v>#N/A</v>
      </c>
      <c r="Z71" s="321" t="e">
        <f t="shared" si="5"/>
        <v>#N/A</v>
      </c>
    </row>
    <row r="72" spans="1:17" ht="12">
      <c r="A72" s="9"/>
      <c r="C72" s="482"/>
      <c r="D72" s="482"/>
      <c r="E72" s="482"/>
      <c r="F72" s="482"/>
      <c r="G72" s="482"/>
      <c r="H72" s="482"/>
      <c r="I72" s="482"/>
      <c r="J72" s="482"/>
      <c r="K72" s="482"/>
      <c r="L72" s="482"/>
      <c r="M72" s="482"/>
      <c r="N72" s="482"/>
      <c r="O72" s="482"/>
      <c r="P72" s="482"/>
      <c r="Q72" s="272"/>
    </row>
    <row r="73" spans="1:17" ht="12">
      <c r="A73" s="9"/>
      <c r="B73" s="10" t="s">
        <v>377</v>
      </c>
      <c r="C73" s="482"/>
      <c r="D73" s="482"/>
      <c r="E73" s="482"/>
      <c r="F73" s="482"/>
      <c r="G73" s="482"/>
      <c r="H73" s="482"/>
      <c r="I73" s="482"/>
      <c r="J73" s="482"/>
      <c r="K73" s="482"/>
      <c r="L73" s="482"/>
      <c r="M73" s="482"/>
      <c r="N73" s="482"/>
      <c r="O73" s="482"/>
      <c r="P73" s="482"/>
      <c r="Q73" s="272"/>
    </row>
    <row r="74" spans="1:26" ht="12">
      <c r="A74" s="9"/>
      <c r="B74" s="11" t="s">
        <v>131</v>
      </c>
      <c r="C74" s="480">
        <v>1880</v>
      </c>
      <c r="D74" s="480">
        <v>70</v>
      </c>
      <c r="E74" s="480">
        <v>1950</v>
      </c>
      <c r="F74" s="480">
        <v>80</v>
      </c>
      <c r="G74" s="480">
        <v>60</v>
      </c>
      <c r="H74" s="480">
        <v>450</v>
      </c>
      <c r="I74" s="480">
        <v>540</v>
      </c>
      <c r="J74" s="480">
        <v>880</v>
      </c>
      <c r="K74" s="480">
        <v>50</v>
      </c>
      <c r="L74" s="480">
        <v>60</v>
      </c>
      <c r="M74" s="480">
        <v>0</v>
      </c>
      <c r="N74" s="480">
        <v>0</v>
      </c>
      <c r="O74" s="480">
        <v>0</v>
      </c>
      <c r="P74" s="480">
        <v>0</v>
      </c>
      <c r="Q74" s="481">
        <v>4090</v>
      </c>
      <c r="T74" s="3" t="e">
        <f>VLOOKUP($A74,[1]!Tablea,6,FALSE)</f>
        <v>#N/A</v>
      </c>
      <c r="U74" s="3" t="e">
        <f>VLOOKUP($A74,[1]!Tablea,8,FALSE)</f>
        <v>#N/A</v>
      </c>
      <c r="V74" s="321" t="e">
        <f>SUM(T74:U74)</f>
        <v>#N/A</v>
      </c>
      <c r="X74" s="3" t="e">
        <f>VLOOKUP($A74,[1]!Tablea,15,FALSE)</f>
        <v>#N/A</v>
      </c>
      <c r="Y74" s="3" t="e">
        <f>VLOOKUP($A74,[1]!Tablea,16,FALSE)</f>
        <v>#N/A</v>
      </c>
      <c r="Z74" s="321" t="e">
        <f>SUM(X74:Y74)</f>
        <v>#N/A</v>
      </c>
    </row>
    <row r="75" spans="1:17" ht="12">
      <c r="A75" s="9"/>
      <c r="B75" s="11"/>
      <c r="C75" s="482"/>
      <c r="D75" s="482"/>
      <c r="E75" s="482"/>
      <c r="F75" s="482"/>
      <c r="G75" s="482"/>
      <c r="H75" s="482"/>
      <c r="I75" s="482"/>
      <c r="J75" s="482"/>
      <c r="K75" s="482"/>
      <c r="L75" s="482"/>
      <c r="M75" s="482"/>
      <c r="N75" s="482"/>
      <c r="O75" s="482"/>
      <c r="P75" s="482"/>
      <c r="Q75" s="272"/>
    </row>
    <row r="76" spans="1:17" ht="12">
      <c r="A76" s="9"/>
      <c r="B76" s="10" t="s">
        <v>287</v>
      </c>
      <c r="C76" s="482"/>
      <c r="D76" s="482"/>
      <c r="E76" s="482"/>
      <c r="F76" s="482"/>
      <c r="G76" s="482"/>
      <c r="H76" s="482"/>
      <c r="I76" s="482"/>
      <c r="J76" s="482"/>
      <c r="K76" s="482"/>
      <c r="L76" s="482"/>
      <c r="M76" s="482"/>
      <c r="N76" s="482"/>
      <c r="O76" s="482"/>
      <c r="P76" s="482"/>
      <c r="Q76" s="272"/>
    </row>
    <row r="77" spans="1:26" ht="12">
      <c r="A77" s="9"/>
      <c r="B77" s="12" t="s">
        <v>287</v>
      </c>
      <c r="C77" s="480">
        <v>510</v>
      </c>
      <c r="D77" s="480">
        <v>0</v>
      </c>
      <c r="E77" s="480">
        <v>510</v>
      </c>
      <c r="F77" s="480">
        <v>660</v>
      </c>
      <c r="G77" s="480">
        <v>0</v>
      </c>
      <c r="H77" s="480">
        <v>640</v>
      </c>
      <c r="I77" s="480">
        <v>0</v>
      </c>
      <c r="J77" s="480">
        <v>0</v>
      </c>
      <c r="K77" s="480">
        <v>490</v>
      </c>
      <c r="L77" s="480">
        <v>0</v>
      </c>
      <c r="M77" s="480">
        <v>0</v>
      </c>
      <c r="N77" s="480">
        <v>0</v>
      </c>
      <c r="O77" s="480">
        <v>0</v>
      </c>
      <c r="P77" s="480">
        <v>0</v>
      </c>
      <c r="Q77" s="481">
        <v>2300</v>
      </c>
      <c r="T77" s="3" t="e">
        <f>VLOOKUP($A77,[1]!Tablea,6,FALSE)</f>
        <v>#N/A</v>
      </c>
      <c r="U77" s="3" t="e">
        <f>VLOOKUP($A77,[1]!Tablea,8,FALSE)</f>
        <v>#N/A</v>
      </c>
      <c r="V77" s="321" t="e">
        <f>SUM(T77:U77)</f>
        <v>#N/A</v>
      </c>
      <c r="X77" s="3" t="e">
        <f>VLOOKUP($A77,[1]!Tablea,15,FALSE)</f>
        <v>#N/A</v>
      </c>
      <c r="Y77" s="3" t="e">
        <f>VLOOKUP($A77,[1]!Tablea,16,FALSE)</f>
        <v>#N/A</v>
      </c>
      <c r="Z77" s="321" t="e">
        <f>SUM(X77:Y77)</f>
        <v>#N/A</v>
      </c>
    </row>
    <row r="78" spans="1:17" ht="12">
      <c r="A78" s="9"/>
      <c r="C78" s="482"/>
      <c r="D78" s="482"/>
      <c r="E78" s="482"/>
      <c r="F78" s="482"/>
      <c r="G78" s="482"/>
      <c r="H78" s="482"/>
      <c r="I78" s="482"/>
      <c r="J78" s="482"/>
      <c r="K78" s="482"/>
      <c r="L78" s="482"/>
      <c r="M78" s="482"/>
      <c r="N78" s="482"/>
      <c r="O78" s="482"/>
      <c r="P78" s="482"/>
      <c r="Q78" s="272"/>
    </row>
    <row r="79" spans="1:17" ht="12">
      <c r="A79" s="9"/>
      <c r="B79" s="10" t="s">
        <v>378</v>
      </c>
      <c r="C79" s="482"/>
      <c r="D79" s="482"/>
      <c r="E79" s="482"/>
      <c r="F79" s="482"/>
      <c r="G79" s="482"/>
      <c r="H79" s="482"/>
      <c r="I79" s="482"/>
      <c r="J79" s="482"/>
      <c r="K79" s="482"/>
      <c r="L79" s="482"/>
      <c r="M79" s="482"/>
      <c r="N79" s="482"/>
      <c r="O79" s="482"/>
      <c r="P79" s="482"/>
      <c r="Q79" s="272"/>
    </row>
    <row r="80" spans="1:26" ht="12">
      <c r="A80" s="9"/>
      <c r="B80" s="11" t="s">
        <v>132</v>
      </c>
      <c r="C80" s="480">
        <v>2860</v>
      </c>
      <c r="D80" s="480">
        <v>270</v>
      </c>
      <c r="E80" s="480">
        <v>3130</v>
      </c>
      <c r="F80" s="480">
        <v>540</v>
      </c>
      <c r="G80" s="480">
        <v>240</v>
      </c>
      <c r="H80" s="480">
        <v>170</v>
      </c>
      <c r="I80" s="480">
        <v>150</v>
      </c>
      <c r="J80" s="480">
        <v>590</v>
      </c>
      <c r="K80" s="480">
        <v>150</v>
      </c>
      <c r="L80" s="480">
        <v>260</v>
      </c>
      <c r="M80" s="480">
        <v>10</v>
      </c>
      <c r="N80" s="480">
        <v>0</v>
      </c>
      <c r="O80" s="480">
        <v>0</v>
      </c>
      <c r="P80" s="480">
        <v>0</v>
      </c>
      <c r="Q80" s="481">
        <v>5240</v>
      </c>
      <c r="T80" s="3" t="e">
        <f>VLOOKUP($A80,[1]!Tablea,6,FALSE)</f>
        <v>#N/A</v>
      </c>
      <c r="U80" s="3" t="e">
        <f>VLOOKUP($A80,[1]!Tablea,8,FALSE)</f>
        <v>#N/A</v>
      </c>
      <c r="V80" s="321" t="e">
        <f aca="true" t="shared" si="6" ref="V80:V90">SUM(T80:U80)</f>
        <v>#N/A</v>
      </c>
      <c r="X80" s="3" t="e">
        <f>VLOOKUP($A80,[1]!Tablea,15,FALSE)</f>
        <v>#N/A</v>
      </c>
      <c r="Y80" s="3" t="e">
        <f>VLOOKUP($A80,[1]!Tablea,16,FALSE)</f>
        <v>#N/A</v>
      </c>
      <c r="Z80" s="321" t="e">
        <f aca="true" t="shared" si="7" ref="Z80:Z90">SUM(X80:Y80)</f>
        <v>#N/A</v>
      </c>
    </row>
    <row r="81" spans="1:26" ht="12">
      <c r="A81" s="9"/>
      <c r="B81" s="11" t="s">
        <v>379</v>
      </c>
      <c r="C81" s="480">
        <v>0</v>
      </c>
      <c r="D81" s="480">
        <v>0</v>
      </c>
      <c r="E81" s="480">
        <v>0</v>
      </c>
      <c r="F81" s="480">
        <v>110</v>
      </c>
      <c r="G81" s="480">
        <v>0</v>
      </c>
      <c r="H81" s="480" t="s">
        <v>92</v>
      </c>
      <c r="I81" s="480">
        <v>0</v>
      </c>
      <c r="J81" s="480" t="s">
        <v>92</v>
      </c>
      <c r="K81" s="480">
        <v>0</v>
      </c>
      <c r="L81" s="480">
        <v>400</v>
      </c>
      <c r="M81" s="480">
        <v>0</v>
      </c>
      <c r="N81" s="480">
        <v>0</v>
      </c>
      <c r="O81" s="480">
        <v>0</v>
      </c>
      <c r="P81" s="480">
        <v>0</v>
      </c>
      <c r="Q81" s="481">
        <v>520</v>
      </c>
      <c r="T81" s="3" t="e">
        <f>VLOOKUP($A81,[1]!Tablea,6,FALSE)</f>
        <v>#N/A</v>
      </c>
      <c r="U81" s="3" t="e">
        <f>VLOOKUP($A81,[1]!Tablea,8,FALSE)</f>
        <v>#N/A</v>
      </c>
      <c r="V81" s="321" t="e">
        <f t="shared" si="6"/>
        <v>#N/A</v>
      </c>
      <c r="X81" s="3" t="e">
        <f>VLOOKUP($A81,[1]!Tablea,15,FALSE)</f>
        <v>#N/A</v>
      </c>
      <c r="Y81" s="3" t="e">
        <f>VLOOKUP($A81,[1]!Tablea,16,FALSE)</f>
        <v>#N/A</v>
      </c>
      <c r="Z81" s="321" t="e">
        <f t="shared" si="7"/>
        <v>#N/A</v>
      </c>
    </row>
    <row r="82" spans="1:26" ht="12">
      <c r="A82" s="9"/>
      <c r="B82" s="11" t="s">
        <v>380</v>
      </c>
      <c r="C82" s="480">
        <v>0</v>
      </c>
      <c r="D82" s="480" t="s">
        <v>92</v>
      </c>
      <c r="E82" s="480" t="s">
        <v>92</v>
      </c>
      <c r="F82" s="480">
        <v>30</v>
      </c>
      <c r="G82" s="480">
        <v>0</v>
      </c>
      <c r="H82" s="480">
        <v>0</v>
      </c>
      <c r="I82" s="480">
        <v>0</v>
      </c>
      <c r="J82" s="480">
        <v>660</v>
      </c>
      <c r="K82" s="480">
        <v>0</v>
      </c>
      <c r="L82" s="480">
        <v>0</v>
      </c>
      <c r="M82" s="480">
        <v>0</v>
      </c>
      <c r="N82" s="480">
        <v>0</v>
      </c>
      <c r="O82" s="480">
        <v>0</v>
      </c>
      <c r="P82" s="480">
        <v>0</v>
      </c>
      <c r="Q82" s="481">
        <v>690</v>
      </c>
      <c r="T82" s="3" t="e">
        <f>VLOOKUP($A82,[1]!Tablea,6,FALSE)</f>
        <v>#N/A</v>
      </c>
      <c r="U82" s="3" t="e">
        <f>VLOOKUP($A82,[1]!Tablea,8,FALSE)</f>
        <v>#N/A</v>
      </c>
      <c r="V82" s="321" t="e">
        <f t="shared" si="6"/>
        <v>#N/A</v>
      </c>
      <c r="X82" s="3" t="e">
        <f>VLOOKUP($A82,[1]!Tablea,15,FALSE)</f>
        <v>#N/A</v>
      </c>
      <c r="Y82" s="3" t="e">
        <f>VLOOKUP($A82,[1]!Tablea,16,FALSE)</f>
        <v>#N/A</v>
      </c>
      <c r="Z82" s="321" t="e">
        <f t="shared" si="7"/>
        <v>#N/A</v>
      </c>
    </row>
    <row r="83" spans="1:26" ht="12">
      <c r="A83" s="9"/>
      <c r="B83" s="11" t="s">
        <v>381</v>
      </c>
      <c r="C83" s="480">
        <v>0</v>
      </c>
      <c r="D83" s="480">
        <v>0</v>
      </c>
      <c r="E83" s="480">
        <v>0</v>
      </c>
      <c r="F83" s="480">
        <v>0</v>
      </c>
      <c r="G83" s="480">
        <v>10</v>
      </c>
      <c r="H83" s="480">
        <v>10</v>
      </c>
      <c r="I83" s="480">
        <v>0</v>
      </c>
      <c r="J83" s="480">
        <v>0</v>
      </c>
      <c r="K83" s="480">
        <v>0</v>
      </c>
      <c r="L83" s="480">
        <v>0</v>
      </c>
      <c r="M83" s="480">
        <v>0</v>
      </c>
      <c r="N83" s="480">
        <v>0</v>
      </c>
      <c r="O83" s="480">
        <v>0</v>
      </c>
      <c r="P83" s="480">
        <v>0</v>
      </c>
      <c r="Q83" s="481">
        <v>20</v>
      </c>
      <c r="T83" s="3" t="e">
        <f>VLOOKUP($A83,[1]!Tablea,6,FALSE)</f>
        <v>#N/A</v>
      </c>
      <c r="U83" s="3" t="e">
        <f>VLOOKUP($A83,[1]!Tablea,8,FALSE)</f>
        <v>#N/A</v>
      </c>
      <c r="V83" s="321" t="e">
        <f t="shared" si="6"/>
        <v>#N/A</v>
      </c>
      <c r="X83" s="3" t="e">
        <f>VLOOKUP($A83,[1]!Tablea,15,FALSE)</f>
        <v>#N/A</v>
      </c>
      <c r="Y83" s="3" t="e">
        <f>VLOOKUP($A83,[1]!Tablea,16,FALSE)</f>
        <v>#N/A</v>
      </c>
      <c r="Z83" s="321" t="e">
        <f t="shared" si="7"/>
        <v>#N/A</v>
      </c>
    </row>
    <row r="84" spans="1:26" ht="12">
      <c r="A84" s="9"/>
      <c r="B84" s="11" t="s">
        <v>382</v>
      </c>
      <c r="C84" s="480">
        <v>60</v>
      </c>
      <c r="D84" s="480">
        <v>10</v>
      </c>
      <c r="E84" s="480">
        <v>70</v>
      </c>
      <c r="F84" s="480">
        <v>30</v>
      </c>
      <c r="G84" s="480">
        <v>0</v>
      </c>
      <c r="H84" s="480">
        <v>10</v>
      </c>
      <c r="I84" s="480">
        <v>10</v>
      </c>
      <c r="J84" s="480">
        <v>10</v>
      </c>
      <c r="K84" s="480">
        <v>0</v>
      </c>
      <c r="L84" s="480">
        <v>10</v>
      </c>
      <c r="M84" s="480">
        <v>10</v>
      </c>
      <c r="N84" s="480">
        <v>0</v>
      </c>
      <c r="O84" s="480">
        <v>0</v>
      </c>
      <c r="P84" s="480">
        <v>0</v>
      </c>
      <c r="Q84" s="481">
        <v>150</v>
      </c>
      <c r="T84" s="3" t="e">
        <f>VLOOKUP($A84,[1]!Tablea,6,FALSE)</f>
        <v>#N/A</v>
      </c>
      <c r="U84" s="3" t="e">
        <f>VLOOKUP($A84,[1]!Tablea,8,FALSE)</f>
        <v>#N/A</v>
      </c>
      <c r="V84" s="321" t="e">
        <f t="shared" si="6"/>
        <v>#N/A</v>
      </c>
      <c r="X84" s="3" t="e">
        <f>VLOOKUP($A84,[1]!Tablea,15,FALSE)</f>
        <v>#N/A</v>
      </c>
      <c r="Y84" s="3" t="e">
        <f>VLOOKUP($A84,[1]!Tablea,16,FALSE)</f>
        <v>#N/A</v>
      </c>
      <c r="Z84" s="321" t="e">
        <f t="shared" si="7"/>
        <v>#N/A</v>
      </c>
    </row>
    <row r="85" spans="1:26" ht="12">
      <c r="A85" s="9"/>
      <c r="B85" s="11" t="s">
        <v>383</v>
      </c>
      <c r="C85" s="480">
        <v>0</v>
      </c>
      <c r="D85" s="480">
        <v>0</v>
      </c>
      <c r="E85" s="480">
        <v>0</v>
      </c>
      <c r="F85" s="480">
        <v>0</v>
      </c>
      <c r="G85" s="480">
        <v>180</v>
      </c>
      <c r="H85" s="480">
        <v>0</v>
      </c>
      <c r="I85" s="480">
        <v>0</v>
      </c>
      <c r="J85" s="480">
        <v>0</v>
      </c>
      <c r="K85" s="480">
        <v>0</v>
      </c>
      <c r="L85" s="480">
        <v>0</v>
      </c>
      <c r="M85" s="480">
        <v>0</v>
      </c>
      <c r="N85" s="480">
        <v>0</v>
      </c>
      <c r="O85" s="480">
        <v>0</v>
      </c>
      <c r="P85" s="480">
        <v>0</v>
      </c>
      <c r="Q85" s="481">
        <v>180</v>
      </c>
      <c r="T85" s="3" t="e">
        <f>VLOOKUP($A85,[1]!Tablea,6,FALSE)</f>
        <v>#N/A</v>
      </c>
      <c r="U85" s="3" t="e">
        <f>VLOOKUP($A85,[1]!Tablea,8,FALSE)</f>
        <v>#N/A</v>
      </c>
      <c r="V85" s="321" t="e">
        <f t="shared" si="6"/>
        <v>#N/A</v>
      </c>
      <c r="X85" s="3" t="e">
        <f>VLOOKUP($A85,[1]!Tablea,15,FALSE)</f>
        <v>#N/A</v>
      </c>
      <c r="Y85" s="3" t="e">
        <f>VLOOKUP($A85,[1]!Tablea,16,FALSE)</f>
        <v>#N/A</v>
      </c>
      <c r="Z85" s="321" t="e">
        <f t="shared" si="7"/>
        <v>#N/A</v>
      </c>
    </row>
    <row r="86" spans="1:26" ht="12">
      <c r="A86" s="9"/>
      <c r="B86" s="11" t="s">
        <v>384</v>
      </c>
      <c r="C86" s="480">
        <v>0</v>
      </c>
      <c r="D86" s="480">
        <v>0</v>
      </c>
      <c r="E86" s="480">
        <v>0</v>
      </c>
      <c r="F86" s="480">
        <v>0</v>
      </c>
      <c r="G86" s="480">
        <v>0</v>
      </c>
      <c r="H86" s="480">
        <v>0</v>
      </c>
      <c r="I86" s="480">
        <v>0</v>
      </c>
      <c r="J86" s="480">
        <v>180</v>
      </c>
      <c r="K86" s="480">
        <v>0</v>
      </c>
      <c r="L86" s="480">
        <v>0</v>
      </c>
      <c r="M86" s="480">
        <v>0</v>
      </c>
      <c r="N86" s="480">
        <v>0</v>
      </c>
      <c r="O86" s="480">
        <v>0</v>
      </c>
      <c r="P86" s="480">
        <v>0</v>
      </c>
      <c r="Q86" s="481">
        <v>180</v>
      </c>
      <c r="T86" s="3" t="e">
        <f>VLOOKUP($A86,[1]!Tablea,6,FALSE)</f>
        <v>#N/A</v>
      </c>
      <c r="U86" s="3" t="e">
        <f>VLOOKUP($A86,[1]!Tablea,8,FALSE)</f>
        <v>#N/A</v>
      </c>
      <c r="V86" s="321" t="e">
        <f t="shared" si="6"/>
        <v>#N/A</v>
      </c>
      <c r="X86" s="3" t="e">
        <f>VLOOKUP($A86,[1]!Tablea,15,FALSE)</f>
        <v>#N/A</v>
      </c>
      <c r="Y86" s="3" t="e">
        <f>VLOOKUP($A86,[1]!Tablea,16,FALSE)</f>
        <v>#N/A</v>
      </c>
      <c r="Z86" s="321" t="e">
        <f t="shared" si="7"/>
        <v>#N/A</v>
      </c>
    </row>
    <row r="87" spans="1:26" ht="12">
      <c r="A87" s="9"/>
      <c r="B87" s="11" t="s">
        <v>385</v>
      </c>
      <c r="C87" s="480">
        <v>10</v>
      </c>
      <c r="D87" s="480">
        <v>1140</v>
      </c>
      <c r="E87" s="480">
        <v>1150</v>
      </c>
      <c r="F87" s="480">
        <v>360</v>
      </c>
      <c r="G87" s="480">
        <v>50</v>
      </c>
      <c r="H87" s="480">
        <v>450</v>
      </c>
      <c r="I87" s="480">
        <v>460</v>
      </c>
      <c r="J87" s="480">
        <v>390</v>
      </c>
      <c r="K87" s="480">
        <v>50</v>
      </c>
      <c r="L87" s="480">
        <v>40</v>
      </c>
      <c r="M87" s="480" t="s">
        <v>92</v>
      </c>
      <c r="N87" s="480" t="s">
        <v>92</v>
      </c>
      <c r="O87" s="480" t="s">
        <v>92</v>
      </c>
      <c r="P87" s="480">
        <v>0</v>
      </c>
      <c r="Q87" s="481">
        <v>2950</v>
      </c>
      <c r="T87" s="3" t="e">
        <f>VLOOKUP($A87,[1]!Tablea,6,FALSE)</f>
        <v>#N/A</v>
      </c>
      <c r="U87" s="3" t="e">
        <f>VLOOKUP($A87,[1]!Tablea,8,FALSE)</f>
        <v>#N/A</v>
      </c>
      <c r="V87" s="321" t="e">
        <f t="shared" si="6"/>
        <v>#N/A</v>
      </c>
      <c r="X87" s="3" t="e">
        <f>VLOOKUP($A87,[1]!Tablea,15,FALSE)</f>
        <v>#N/A</v>
      </c>
      <c r="Y87" s="3" t="e">
        <f>VLOOKUP($A87,[1]!Tablea,16,FALSE)</f>
        <v>#N/A</v>
      </c>
      <c r="Z87" s="321" t="e">
        <f t="shared" si="7"/>
        <v>#N/A</v>
      </c>
    </row>
    <row r="88" spans="1:26" ht="12">
      <c r="A88" s="9"/>
      <c r="B88" s="11" t="s">
        <v>386</v>
      </c>
      <c r="C88" s="480">
        <v>30</v>
      </c>
      <c r="D88" s="480">
        <v>120</v>
      </c>
      <c r="E88" s="480">
        <v>150</v>
      </c>
      <c r="F88" s="480">
        <v>300</v>
      </c>
      <c r="G88" s="480">
        <v>330</v>
      </c>
      <c r="H88" s="480">
        <v>90</v>
      </c>
      <c r="I88" s="480">
        <v>30</v>
      </c>
      <c r="J88" s="480">
        <v>50</v>
      </c>
      <c r="K88" s="480">
        <v>110</v>
      </c>
      <c r="L88" s="480">
        <v>70</v>
      </c>
      <c r="M88" s="480">
        <v>150</v>
      </c>
      <c r="N88" s="480">
        <v>80</v>
      </c>
      <c r="O88" s="480">
        <v>0</v>
      </c>
      <c r="P88" s="480">
        <v>0</v>
      </c>
      <c r="Q88" s="481">
        <v>1370</v>
      </c>
      <c r="T88" s="3" t="e">
        <f>VLOOKUP($A88,[1]!Tablea,6,FALSE)</f>
        <v>#N/A</v>
      </c>
      <c r="U88" s="3" t="e">
        <f>VLOOKUP($A88,[1]!Tablea,8,FALSE)</f>
        <v>#N/A</v>
      </c>
      <c r="V88" s="321" t="e">
        <f t="shared" si="6"/>
        <v>#N/A</v>
      </c>
      <c r="X88" s="3" t="e">
        <f>VLOOKUP($A88,[1]!Tablea,15,FALSE)</f>
        <v>#N/A</v>
      </c>
      <c r="Y88" s="3" t="e">
        <f>VLOOKUP($A88,[1]!Tablea,16,FALSE)</f>
        <v>#N/A</v>
      </c>
      <c r="Z88" s="321" t="e">
        <f t="shared" si="7"/>
        <v>#N/A</v>
      </c>
    </row>
    <row r="89" spans="1:26" ht="12">
      <c r="A89" s="9"/>
      <c r="B89" s="11" t="s">
        <v>387</v>
      </c>
      <c r="C89" s="480">
        <v>0</v>
      </c>
      <c r="D89" s="480">
        <v>870</v>
      </c>
      <c r="E89" s="480">
        <v>870</v>
      </c>
      <c r="F89" s="480">
        <v>60</v>
      </c>
      <c r="G89" s="480">
        <v>80</v>
      </c>
      <c r="H89" s="480">
        <v>50</v>
      </c>
      <c r="I89" s="480">
        <v>30</v>
      </c>
      <c r="J89" s="480">
        <v>30</v>
      </c>
      <c r="K89" s="480">
        <v>40</v>
      </c>
      <c r="L89" s="480">
        <v>30</v>
      </c>
      <c r="M89" s="480">
        <v>30</v>
      </c>
      <c r="N89" s="480">
        <v>40</v>
      </c>
      <c r="O89" s="480">
        <v>0</v>
      </c>
      <c r="P89" s="480">
        <v>0</v>
      </c>
      <c r="Q89" s="481">
        <v>1260</v>
      </c>
      <c r="T89" s="3" t="e">
        <f>VLOOKUP($A89,[1]!Tablea,6,FALSE)</f>
        <v>#N/A</v>
      </c>
      <c r="U89" s="3" t="e">
        <f>VLOOKUP($A89,[1]!Tablea,8,FALSE)</f>
        <v>#N/A</v>
      </c>
      <c r="V89" s="321" t="e">
        <f t="shared" si="6"/>
        <v>#N/A</v>
      </c>
      <c r="X89" s="3" t="e">
        <f>VLOOKUP($A89,[1]!Tablea,15,FALSE)</f>
        <v>#N/A</v>
      </c>
      <c r="Y89" s="3" t="e">
        <f>VLOOKUP($A89,[1]!Tablea,16,FALSE)</f>
        <v>#N/A</v>
      </c>
      <c r="Z89" s="321" t="e">
        <f t="shared" si="7"/>
        <v>#N/A</v>
      </c>
    </row>
    <row r="90" spans="1:26" ht="12">
      <c r="A90" s="9"/>
      <c r="B90" s="11" t="s">
        <v>388</v>
      </c>
      <c r="C90" s="480">
        <v>0</v>
      </c>
      <c r="D90" s="480">
        <v>140</v>
      </c>
      <c r="E90" s="480">
        <v>140</v>
      </c>
      <c r="F90" s="480">
        <v>0</v>
      </c>
      <c r="G90" s="480">
        <v>0</v>
      </c>
      <c r="H90" s="480">
        <v>0</v>
      </c>
      <c r="I90" s="480">
        <v>0</v>
      </c>
      <c r="J90" s="480">
        <v>0</v>
      </c>
      <c r="K90" s="480">
        <v>0</v>
      </c>
      <c r="L90" s="480">
        <v>0</v>
      </c>
      <c r="M90" s="480">
        <v>0</v>
      </c>
      <c r="N90" s="480">
        <v>0</v>
      </c>
      <c r="O90" s="480">
        <v>0</v>
      </c>
      <c r="P90" s="480">
        <v>0</v>
      </c>
      <c r="Q90" s="481">
        <v>140</v>
      </c>
      <c r="T90" s="3" t="e">
        <f>VLOOKUP($A90,[1]!Tablea,6,FALSE)</f>
        <v>#N/A</v>
      </c>
      <c r="U90" s="3" t="e">
        <f>VLOOKUP($A90,[1]!Tablea,8,FALSE)</f>
        <v>#N/A</v>
      </c>
      <c r="V90" s="321" t="e">
        <f t="shared" si="6"/>
        <v>#N/A</v>
      </c>
      <c r="X90" s="3" t="e">
        <f>VLOOKUP($A90,[1]!Tablea,15,FALSE)</f>
        <v>#N/A</v>
      </c>
      <c r="Y90" s="3" t="e">
        <f>VLOOKUP($A90,[1]!Tablea,16,FALSE)</f>
        <v>#N/A</v>
      </c>
      <c r="Z90" s="321" t="e">
        <f t="shared" si="7"/>
        <v>#N/A</v>
      </c>
    </row>
    <row r="91" spans="1:17" ht="12">
      <c r="A91" s="9"/>
      <c r="C91" s="482"/>
      <c r="D91" s="482"/>
      <c r="E91" s="482"/>
      <c r="F91" s="482"/>
      <c r="G91" s="482"/>
      <c r="H91" s="482"/>
      <c r="I91" s="482"/>
      <c r="J91" s="482"/>
      <c r="K91" s="482"/>
      <c r="L91" s="482"/>
      <c r="M91" s="482"/>
      <c r="N91" s="482"/>
      <c r="O91" s="482"/>
      <c r="P91" s="482"/>
      <c r="Q91" s="272"/>
    </row>
    <row r="92" spans="1:17" ht="12">
      <c r="A92" s="9"/>
      <c r="B92" s="10" t="s">
        <v>389</v>
      </c>
      <c r="C92" s="482"/>
      <c r="D92" s="482"/>
      <c r="E92" s="482"/>
      <c r="F92" s="482"/>
      <c r="G92" s="482"/>
      <c r="H92" s="482"/>
      <c r="I92" s="482"/>
      <c r="J92" s="482"/>
      <c r="K92" s="482"/>
      <c r="L92" s="482"/>
      <c r="M92" s="482"/>
      <c r="N92" s="482"/>
      <c r="O92" s="482"/>
      <c r="P92" s="482"/>
      <c r="Q92" s="272"/>
    </row>
    <row r="93" spans="1:26" ht="12">
      <c r="A93" s="9"/>
      <c r="B93" s="11" t="s">
        <v>390</v>
      </c>
      <c r="C93" s="480">
        <v>250</v>
      </c>
      <c r="D93" s="480">
        <v>0</v>
      </c>
      <c r="E93" s="480">
        <v>250</v>
      </c>
      <c r="F93" s="480">
        <v>0</v>
      </c>
      <c r="G93" s="480">
        <v>0</v>
      </c>
      <c r="H93" s="480">
        <v>0</v>
      </c>
      <c r="I93" s="480">
        <v>0</v>
      </c>
      <c r="J93" s="480">
        <v>0</v>
      </c>
      <c r="K93" s="480">
        <v>0</v>
      </c>
      <c r="L93" s="480">
        <v>0</v>
      </c>
      <c r="M93" s="480">
        <v>0</v>
      </c>
      <c r="N93" s="480">
        <v>0</v>
      </c>
      <c r="O93" s="480">
        <v>0</v>
      </c>
      <c r="P93" s="480">
        <v>0</v>
      </c>
      <c r="Q93" s="481">
        <v>250</v>
      </c>
      <c r="T93" s="3" t="e">
        <f>VLOOKUP($A93,[1]!Tablea,6,FALSE)</f>
        <v>#N/A</v>
      </c>
      <c r="U93" s="3" t="e">
        <f>VLOOKUP($A93,[1]!Tablea,8,FALSE)</f>
        <v>#N/A</v>
      </c>
      <c r="V93" s="321" t="e">
        <f>SUM(T93:U93)</f>
        <v>#N/A</v>
      </c>
      <c r="X93" s="3" t="e">
        <f>VLOOKUP($A93,[1]!Tablea,15,FALSE)</f>
        <v>#N/A</v>
      </c>
      <c r="Y93" s="3" t="e">
        <f>VLOOKUP($A93,[1]!Tablea,16,FALSE)</f>
        <v>#N/A</v>
      </c>
      <c r="Z93" s="321" t="e">
        <f>SUM(X93:Y93)</f>
        <v>#N/A</v>
      </c>
    </row>
    <row r="94" spans="1:17" ht="12">
      <c r="A94" s="9"/>
      <c r="B94" s="11"/>
      <c r="C94" s="482"/>
      <c r="D94" s="482"/>
      <c r="E94" s="482"/>
      <c r="F94" s="482"/>
      <c r="G94" s="482"/>
      <c r="H94" s="482"/>
      <c r="I94" s="482"/>
      <c r="J94" s="482"/>
      <c r="K94" s="482"/>
      <c r="L94" s="482"/>
      <c r="M94" s="482"/>
      <c r="N94" s="482"/>
      <c r="O94" s="482"/>
      <c r="P94" s="482"/>
      <c r="Q94" s="272"/>
    </row>
    <row r="95" spans="1:17" ht="12">
      <c r="A95" s="9"/>
      <c r="B95" s="10" t="s">
        <v>391</v>
      </c>
      <c r="C95" s="482"/>
      <c r="D95" s="482"/>
      <c r="E95" s="482"/>
      <c r="F95" s="482"/>
      <c r="G95" s="482"/>
      <c r="H95" s="482"/>
      <c r="I95" s="482"/>
      <c r="J95" s="482"/>
      <c r="K95" s="482"/>
      <c r="L95" s="482"/>
      <c r="M95" s="482"/>
      <c r="N95" s="482"/>
      <c r="O95" s="482"/>
      <c r="P95" s="482"/>
      <c r="Q95" s="272"/>
    </row>
    <row r="96" spans="1:26" ht="12">
      <c r="A96" s="9"/>
      <c r="B96" s="11" t="s">
        <v>392</v>
      </c>
      <c r="C96" s="480">
        <v>2620</v>
      </c>
      <c r="D96" s="480">
        <v>700</v>
      </c>
      <c r="E96" s="480">
        <v>3320</v>
      </c>
      <c r="F96" s="480">
        <v>0</v>
      </c>
      <c r="G96" s="480">
        <v>0</v>
      </c>
      <c r="H96" s="480">
        <v>0</v>
      </c>
      <c r="I96" s="480">
        <v>0</v>
      </c>
      <c r="J96" s="480">
        <v>0</v>
      </c>
      <c r="K96" s="480">
        <v>0</v>
      </c>
      <c r="L96" s="480">
        <v>0</v>
      </c>
      <c r="M96" s="480">
        <v>0</v>
      </c>
      <c r="N96" s="480">
        <v>0</v>
      </c>
      <c r="O96" s="480">
        <v>0</v>
      </c>
      <c r="P96" s="480">
        <v>2760</v>
      </c>
      <c r="Q96" s="481">
        <v>6070</v>
      </c>
      <c r="T96" s="3" t="e">
        <f>VLOOKUP($A96,[1]!Tablea,6,FALSE)</f>
        <v>#N/A</v>
      </c>
      <c r="U96" s="3" t="e">
        <f>VLOOKUP($A96,[1]!Tablea,8,FALSE)</f>
        <v>#N/A</v>
      </c>
      <c r="V96" s="321" t="e">
        <f>SUM(T96:U96)</f>
        <v>#N/A</v>
      </c>
      <c r="X96" s="3" t="e">
        <f>VLOOKUP($A96,[1]!Tablea,15,FALSE)</f>
        <v>#N/A</v>
      </c>
      <c r="Y96" s="3" t="e">
        <f>VLOOKUP($A96,[1]!Tablea,16,FALSE)</f>
        <v>#N/A</v>
      </c>
      <c r="Z96" s="321" t="e">
        <f>SUM(X96:Y96)</f>
        <v>#N/A</v>
      </c>
    </row>
    <row r="97" spans="1:26" ht="12">
      <c r="A97" s="9"/>
      <c r="B97" s="11" t="s">
        <v>393</v>
      </c>
      <c r="C97" s="480">
        <v>0</v>
      </c>
      <c r="D97" s="480">
        <v>60</v>
      </c>
      <c r="E97" s="480">
        <v>60</v>
      </c>
      <c r="F97" s="480">
        <v>0</v>
      </c>
      <c r="G97" s="480">
        <v>0</v>
      </c>
      <c r="H97" s="480">
        <v>0</v>
      </c>
      <c r="I97" s="480">
        <v>0</v>
      </c>
      <c r="J97" s="480">
        <v>0</v>
      </c>
      <c r="K97" s="480">
        <v>0</v>
      </c>
      <c r="L97" s="480">
        <v>0</v>
      </c>
      <c r="M97" s="480">
        <v>0</v>
      </c>
      <c r="N97" s="480">
        <v>0</v>
      </c>
      <c r="O97" s="480">
        <v>0</v>
      </c>
      <c r="P97" s="480">
        <v>0</v>
      </c>
      <c r="Q97" s="481">
        <v>60</v>
      </c>
      <c r="T97" s="3" t="e">
        <f>VLOOKUP($A97,[1]!Tablea,6,FALSE)</f>
        <v>#N/A</v>
      </c>
      <c r="U97" s="3" t="e">
        <f>VLOOKUP($A97,[1]!Tablea,8,FALSE)</f>
        <v>#N/A</v>
      </c>
      <c r="V97" s="321" t="e">
        <f>SUM(T97:U97)</f>
        <v>#N/A</v>
      </c>
      <c r="X97" s="3" t="e">
        <f>VLOOKUP($A97,[1]!Tablea,15,FALSE)</f>
        <v>#N/A</v>
      </c>
      <c r="Y97" s="3" t="e">
        <f>VLOOKUP($A97,[1]!Tablea,16,FALSE)</f>
        <v>#N/A</v>
      </c>
      <c r="Z97" s="321" t="e">
        <f>SUM(X97:Y97)</f>
        <v>#N/A</v>
      </c>
    </row>
    <row r="98" spans="1:26" ht="12">
      <c r="A98" s="9"/>
      <c r="B98" s="11"/>
      <c r="C98" s="480"/>
      <c r="D98" s="480"/>
      <c r="E98" s="480"/>
      <c r="F98" s="480"/>
      <c r="G98" s="480"/>
      <c r="H98" s="480"/>
      <c r="I98" s="480"/>
      <c r="J98" s="480"/>
      <c r="K98" s="480"/>
      <c r="L98" s="480"/>
      <c r="M98" s="480"/>
      <c r="N98" s="480"/>
      <c r="O98" s="480"/>
      <c r="P98" s="480"/>
      <c r="Q98" s="481"/>
      <c r="T98" s="3"/>
      <c r="U98" s="3"/>
      <c r="V98" s="321"/>
      <c r="X98" s="3"/>
      <c r="Y98" s="3"/>
      <c r="Z98" s="321"/>
    </row>
    <row r="99" spans="1:17" ht="12">
      <c r="A99" s="9"/>
      <c r="B99" s="10" t="s">
        <v>394</v>
      </c>
      <c r="C99" s="482"/>
      <c r="D99" s="482"/>
      <c r="E99" s="482"/>
      <c r="F99" s="482"/>
      <c r="G99" s="482"/>
      <c r="H99" s="482"/>
      <c r="I99" s="482"/>
      <c r="J99" s="482"/>
      <c r="K99" s="482"/>
      <c r="L99" s="482"/>
      <c r="M99" s="482"/>
      <c r="N99" s="482"/>
      <c r="O99" s="482"/>
      <c r="P99" s="482"/>
      <c r="Q99" s="272"/>
    </row>
    <row r="100" spans="1:26" ht="12">
      <c r="A100" s="9"/>
      <c r="B100" s="11" t="s">
        <v>395</v>
      </c>
      <c r="C100" s="480">
        <v>1370</v>
      </c>
      <c r="D100" s="480">
        <v>30</v>
      </c>
      <c r="E100" s="480">
        <v>1410</v>
      </c>
      <c r="F100" s="480">
        <v>20</v>
      </c>
      <c r="G100" s="480">
        <v>20</v>
      </c>
      <c r="H100" s="480">
        <v>10</v>
      </c>
      <c r="I100" s="480">
        <v>10</v>
      </c>
      <c r="J100" s="480">
        <v>740</v>
      </c>
      <c r="K100" s="480">
        <v>40</v>
      </c>
      <c r="L100" s="480">
        <v>10</v>
      </c>
      <c r="M100" s="480">
        <v>0</v>
      </c>
      <c r="N100" s="480">
        <v>0</v>
      </c>
      <c r="O100" s="480">
        <v>0</v>
      </c>
      <c r="P100" s="480">
        <v>20</v>
      </c>
      <c r="Q100" s="481">
        <v>2280</v>
      </c>
      <c r="T100" s="3" t="e">
        <f>VLOOKUP($A100,[1]!Tablea,6,FALSE)</f>
        <v>#N/A</v>
      </c>
      <c r="U100" s="3" t="e">
        <f>VLOOKUP($A100,[1]!Tablea,8,FALSE)</f>
        <v>#N/A</v>
      </c>
      <c r="V100" s="321" t="e">
        <f>SUM(T100:U100)</f>
        <v>#N/A</v>
      </c>
      <c r="X100" s="3" t="e">
        <f>VLOOKUP($A100,[1]!Tablea,15,FALSE)</f>
        <v>#N/A</v>
      </c>
      <c r="Y100" s="3" t="e">
        <f>VLOOKUP($A100,[1]!Tablea,16,FALSE)</f>
        <v>#N/A</v>
      </c>
      <c r="Z100" s="321" t="e">
        <f>SUM(X100:Y100)</f>
        <v>#N/A</v>
      </c>
    </row>
    <row r="101" spans="1:26" ht="12">
      <c r="A101" s="9"/>
      <c r="B101" s="11" t="s">
        <v>398</v>
      </c>
      <c r="C101" s="480">
        <v>750</v>
      </c>
      <c r="D101" s="480">
        <v>30</v>
      </c>
      <c r="E101" s="480">
        <v>780</v>
      </c>
      <c r="F101" s="480">
        <v>0</v>
      </c>
      <c r="G101" s="480">
        <v>0</v>
      </c>
      <c r="H101" s="480">
        <v>10</v>
      </c>
      <c r="I101" s="480">
        <v>0</v>
      </c>
      <c r="J101" s="480">
        <v>20</v>
      </c>
      <c r="K101" s="480">
        <v>0</v>
      </c>
      <c r="L101" s="480">
        <v>0</v>
      </c>
      <c r="M101" s="480">
        <v>0</v>
      </c>
      <c r="N101" s="480">
        <v>0</v>
      </c>
      <c r="O101" s="480">
        <v>0</v>
      </c>
      <c r="P101" s="480">
        <v>0</v>
      </c>
      <c r="Q101" s="481">
        <v>810</v>
      </c>
      <c r="T101" s="3" t="e">
        <f>VLOOKUP($A101,[1]!Tablea,6,FALSE)</f>
        <v>#N/A</v>
      </c>
      <c r="U101" s="3" t="e">
        <f>VLOOKUP($A101,[1]!Tablea,8,FALSE)</f>
        <v>#N/A</v>
      </c>
      <c r="V101" s="321" t="e">
        <f>SUM(T101:U101)</f>
        <v>#N/A</v>
      </c>
      <c r="X101" s="3" t="e">
        <f>VLOOKUP($A101,[1]!Tablea,15,FALSE)</f>
        <v>#N/A</v>
      </c>
      <c r="Y101" s="3" t="e">
        <f>VLOOKUP($A101,[1]!Tablea,16,FALSE)</f>
        <v>#N/A</v>
      </c>
      <c r="Z101" s="321" t="e">
        <f>SUM(X101:Y101)</f>
        <v>#N/A</v>
      </c>
    </row>
    <row r="102" spans="1:26" ht="12">
      <c r="A102" s="9"/>
      <c r="B102" s="11" t="s">
        <v>277</v>
      </c>
      <c r="C102" s="480">
        <v>20</v>
      </c>
      <c r="D102" s="480">
        <v>100</v>
      </c>
      <c r="E102" s="480">
        <v>120</v>
      </c>
      <c r="F102" s="480">
        <v>0</v>
      </c>
      <c r="G102" s="480">
        <v>0</v>
      </c>
      <c r="H102" s="480">
        <v>110</v>
      </c>
      <c r="I102" s="480">
        <v>0</v>
      </c>
      <c r="J102" s="480">
        <v>40</v>
      </c>
      <c r="K102" s="480">
        <v>10</v>
      </c>
      <c r="L102" s="480">
        <v>0</v>
      </c>
      <c r="M102" s="480">
        <v>0</v>
      </c>
      <c r="N102" s="480">
        <v>0</v>
      </c>
      <c r="O102" s="480">
        <v>0</v>
      </c>
      <c r="P102" s="480">
        <v>60</v>
      </c>
      <c r="Q102" s="481">
        <v>330</v>
      </c>
      <c r="T102" s="3" t="e">
        <f>VLOOKUP($A102,[1]!Tablea,6,FALSE)</f>
        <v>#N/A</v>
      </c>
      <c r="U102" s="3" t="e">
        <f>VLOOKUP($A102,[1]!Tablea,8,FALSE)</f>
        <v>#N/A</v>
      </c>
      <c r="V102" s="321" t="e">
        <f>SUM(T102:U102)</f>
        <v>#N/A</v>
      </c>
      <c r="X102" s="3" t="e">
        <f>VLOOKUP($A102,[1]!Tablea,15,FALSE)</f>
        <v>#N/A</v>
      </c>
      <c r="Y102" s="3" t="e">
        <f>VLOOKUP($A102,[1]!Tablea,16,FALSE)</f>
        <v>#N/A</v>
      </c>
      <c r="Z102" s="321" t="e">
        <f>SUM(X102:Y102)</f>
        <v>#N/A</v>
      </c>
    </row>
    <row r="103" spans="1:26" ht="12">
      <c r="A103" s="9"/>
      <c r="B103" s="11" t="s">
        <v>396</v>
      </c>
      <c r="C103" s="480">
        <v>630</v>
      </c>
      <c r="D103" s="480">
        <v>10</v>
      </c>
      <c r="E103" s="480">
        <v>630</v>
      </c>
      <c r="F103" s="480">
        <v>10</v>
      </c>
      <c r="G103" s="480" t="s">
        <v>92</v>
      </c>
      <c r="H103" s="480" t="s">
        <v>92</v>
      </c>
      <c r="I103" s="480" t="s">
        <v>92</v>
      </c>
      <c r="J103" s="480">
        <v>10</v>
      </c>
      <c r="K103" s="480" t="s">
        <v>92</v>
      </c>
      <c r="L103" s="480" t="s">
        <v>92</v>
      </c>
      <c r="M103" s="480">
        <v>20</v>
      </c>
      <c r="N103" s="480">
        <v>70</v>
      </c>
      <c r="O103" s="480">
        <v>30</v>
      </c>
      <c r="P103" s="480" t="s">
        <v>92</v>
      </c>
      <c r="Q103" s="481">
        <v>780</v>
      </c>
      <c r="T103" s="3" t="e">
        <f>VLOOKUP($A103,[1]!Tablea,6,FALSE)</f>
        <v>#N/A</v>
      </c>
      <c r="U103" s="3" t="e">
        <f>VLOOKUP($A103,[1]!Tablea,8,FALSE)</f>
        <v>#N/A</v>
      </c>
      <c r="V103" s="321" t="e">
        <f>SUM(T103:U103)</f>
        <v>#N/A</v>
      </c>
      <c r="X103" s="3" t="e">
        <f>VLOOKUP($A103,[1]!Tablea,15,FALSE)</f>
        <v>#N/A</v>
      </c>
      <c r="Y103" s="3" t="e">
        <f>VLOOKUP($A103,[1]!Tablea,16,FALSE)</f>
        <v>#N/A</v>
      </c>
      <c r="Z103" s="321" t="e">
        <f>SUM(X103:Y103)</f>
        <v>#N/A</v>
      </c>
    </row>
    <row r="104" spans="1:26" ht="12">
      <c r="A104" s="9"/>
      <c r="B104" s="11" t="s">
        <v>397</v>
      </c>
      <c r="C104" s="480" t="s">
        <v>92</v>
      </c>
      <c r="D104" s="480">
        <v>40</v>
      </c>
      <c r="E104" s="480">
        <v>40</v>
      </c>
      <c r="F104" s="480">
        <v>190</v>
      </c>
      <c r="G104" s="480">
        <v>180</v>
      </c>
      <c r="H104" s="480">
        <v>150</v>
      </c>
      <c r="I104" s="480">
        <v>40</v>
      </c>
      <c r="J104" s="480">
        <v>290</v>
      </c>
      <c r="K104" s="480">
        <v>100</v>
      </c>
      <c r="L104" s="480">
        <v>100</v>
      </c>
      <c r="M104" s="480">
        <v>170</v>
      </c>
      <c r="N104" s="480">
        <v>170</v>
      </c>
      <c r="O104" s="480">
        <v>0</v>
      </c>
      <c r="P104" s="480">
        <v>0</v>
      </c>
      <c r="Q104" s="481">
        <v>1420</v>
      </c>
      <c r="T104" s="3" t="e">
        <f>VLOOKUP($A104,[1]!Tablea,6,FALSE)</f>
        <v>#N/A</v>
      </c>
      <c r="U104" s="3" t="e">
        <f>VLOOKUP($A104,[1]!Tablea,8,FALSE)</f>
        <v>#N/A</v>
      </c>
      <c r="V104" s="321" t="e">
        <f>SUM(T104:U104)</f>
        <v>#N/A</v>
      </c>
      <c r="X104" s="3" t="e">
        <f>VLOOKUP($A104,[1]!Tablea,15,FALSE)</f>
        <v>#N/A</v>
      </c>
      <c r="Y104" s="3" t="e">
        <f>VLOOKUP($A104,[1]!Tablea,16,FALSE)</f>
        <v>#N/A</v>
      </c>
      <c r="Z104" s="321" t="e">
        <f>SUM(X104:Y104)</f>
        <v>#N/A</v>
      </c>
    </row>
    <row r="105" spans="1:26" ht="12">
      <c r="A105" s="9"/>
      <c r="B105" s="11"/>
      <c r="C105" s="480"/>
      <c r="D105" s="480"/>
      <c r="E105" s="480"/>
      <c r="F105" s="480"/>
      <c r="G105" s="480"/>
      <c r="H105" s="480"/>
      <c r="I105" s="480"/>
      <c r="J105" s="480"/>
      <c r="K105" s="480"/>
      <c r="L105" s="480"/>
      <c r="M105" s="480"/>
      <c r="N105" s="480"/>
      <c r="O105" s="480"/>
      <c r="P105" s="480"/>
      <c r="Q105" s="481"/>
      <c r="T105" s="3"/>
      <c r="U105" s="3"/>
      <c r="V105" s="321"/>
      <c r="X105" s="3"/>
      <c r="Y105" s="3"/>
      <c r="Z105" s="321"/>
    </row>
    <row r="106" spans="1:17" ht="12">
      <c r="A106" s="9"/>
      <c r="B106" s="10" t="s">
        <v>223</v>
      </c>
      <c r="C106" s="482"/>
      <c r="D106" s="482"/>
      <c r="E106" s="482"/>
      <c r="F106" s="482"/>
      <c r="G106" s="482"/>
      <c r="H106" s="482"/>
      <c r="I106" s="482"/>
      <c r="J106" s="482"/>
      <c r="K106" s="482"/>
      <c r="L106" s="482"/>
      <c r="M106" s="482"/>
      <c r="N106" s="482"/>
      <c r="O106" s="482"/>
      <c r="P106" s="482"/>
      <c r="Q106" s="272"/>
    </row>
    <row r="107" spans="1:26" ht="12">
      <c r="A107" s="9"/>
      <c r="B107" s="11" t="s">
        <v>133</v>
      </c>
      <c r="C107" s="480">
        <v>12210</v>
      </c>
      <c r="D107" s="480">
        <v>2020</v>
      </c>
      <c r="E107" s="480">
        <v>14240</v>
      </c>
      <c r="F107" s="480">
        <v>220</v>
      </c>
      <c r="G107" s="480">
        <v>580</v>
      </c>
      <c r="H107" s="480">
        <v>2440</v>
      </c>
      <c r="I107" s="480">
        <v>190</v>
      </c>
      <c r="J107" s="480">
        <v>2060</v>
      </c>
      <c r="K107" s="480">
        <v>150</v>
      </c>
      <c r="L107" s="480">
        <v>610</v>
      </c>
      <c r="M107" s="480">
        <v>110</v>
      </c>
      <c r="N107" s="480">
        <v>290</v>
      </c>
      <c r="O107" s="480">
        <v>20</v>
      </c>
      <c r="P107" s="480">
        <v>400</v>
      </c>
      <c r="Q107" s="481">
        <v>21330</v>
      </c>
      <c r="T107" s="3" t="e">
        <f>VLOOKUP($A107,[1]!Tablea,6,FALSE)</f>
        <v>#N/A</v>
      </c>
      <c r="U107" s="3" t="e">
        <f>VLOOKUP($A107,[1]!Tablea,8,FALSE)</f>
        <v>#N/A</v>
      </c>
      <c r="V107" s="321" t="e">
        <f>SUM(T107:U107)</f>
        <v>#N/A</v>
      </c>
      <c r="X107" s="3" t="e">
        <f>VLOOKUP($A107,[1]!Tablea,15,FALSE)</f>
        <v>#N/A</v>
      </c>
      <c r="Y107" s="3" t="e">
        <f>VLOOKUP($A107,[1]!Tablea,16,FALSE)</f>
        <v>#N/A</v>
      </c>
      <c r="Z107" s="321" t="e">
        <f>SUM(X107:Y107)</f>
        <v>#N/A</v>
      </c>
    </row>
    <row r="108" spans="1:26" ht="12">
      <c r="A108" s="9"/>
      <c r="B108" s="11" t="s">
        <v>280</v>
      </c>
      <c r="C108" s="480">
        <v>120</v>
      </c>
      <c r="D108" s="480">
        <v>0</v>
      </c>
      <c r="E108" s="480">
        <v>120</v>
      </c>
      <c r="F108" s="480" t="s">
        <v>92</v>
      </c>
      <c r="G108" s="480">
        <v>0</v>
      </c>
      <c r="H108" s="480" t="s">
        <v>92</v>
      </c>
      <c r="I108" s="480" t="s">
        <v>92</v>
      </c>
      <c r="J108" s="480">
        <v>0</v>
      </c>
      <c r="K108" s="480">
        <v>0</v>
      </c>
      <c r="L108" s="480">
        <v>0</v>
      </c>
      <c r="M108" s="480">
        <v>0</v>
      </c>
      <c r="N108" s="480">
        <v>0</v>
      </c>
      <c r="O108" s="480">
        <v>50</v>
      </c>
      <c r="P108" s="480" t="s">
        <v>92</v>
      </c>
      <c r="Q108" s="481">
        <v>180</v>
      </c>
      <c r="T108" s="3" t="e">
        <f>VLOOKUP($A108,[1]!Tablea,6,FALSE)</f>
        <v>#N/A</v>
      </c>
      <c r="U108" s="3" t="e">
        <f>VLOOKUP($A108,[1]!Tablea,8,FALSE)</f>
        <v>#N/A</v>
      </c>
      <c r="V108" s="321" t="e">
        <f>SUM(T108:U108)</f>
        <v>#N/A</v>
      </c>
      <c r="X108" s="3" t="e">
        <f>VLOOKUP($A108,[1]!Tablea,15,FALSE)</f>
        <v>#N/A</v>
      </c>
      <c r="Y108" s="3" t="e">
        <f>VLOOKUP($A108,[1]!Tablea,16,FALSE)</f>
        <v>#N/A</v>
      </c>
      <c r="Z108" s="321" t="e">
        <f>SUM(X108:Y108)</f>
        <v>#N/A</v>
      </c>
    </row>
    <row r="109" spans="1:26" ht="12">
      <c r="A109" s="9"/>
      <c r="B109" s="11" t="s">
        <v>281</v>
      </c>
      <c r="C109" s="480">
        <v>0</v>
      </c>
      <c r="D109" s="480">
        <v>0</v>
      </c>
      <c r="E109" s="480">
        <v>0</v>
      </c>
      <c r="F109" s="480">
        <v>0</v>
      </c>
      <c r="G109" s="480">
        <v>0</v>
      </c>
      <c r="H109" s="480">
        <v>370</v>
      </c>
      <c r="I109" s="480">
        <v>0</v>
      </c>
      <c r="J109" s="480">
        <v>0</v>
      </c>
      <c r="K109" s="480">
        <v>0</v>
      </c>
      <c r="L109" s="480">
        <v>0</v>
      </c>
      <c r="M109" s="480">
        <v>0</v>
      </c>
      <c r="N109" s="480">
        <v>0</v>
      </c>
      <c r="O109" s="480">
        <v>0</v>
      </c>
      <c r="P109" s="480">
        <v>0</v>
      </c>
      <c r="Q109" s="481">
        <v>370</v>
      </c>
      <c r="T109" s="3" t="e">
        <f>VLOOKUP($A109,[1]!Tablea,6,FALSE)</f>
        <v>#N/A</v>
      </c>
      <c r="U109" s="3" t="e">
        <f>VLOOKUP($A109,[1]!Tablea,8,FALSE)</f>
        <v>#N/A</v>
      </c>
      <c r="V109" s="321" t="e">
        <f>SUM(T109:U109)</f>
        <v>#N/A</v>
      </c>
      <c r="X109" s="3" t="e">
        <f>VLOOKUP($A109,[1]!Tablea,15,FALSE)</f>
        <v>#N/A</v>
      </c>
      <c r="Y109" s="3" t="e">
        <f>VLOOKUP($A109,[1]!Tablea,16,FALSE)</f>
        <v>#N/A</v>
      </c>
      <c r="Z109" s="321" t="e">
        <f>SUM(X109:Y109)</f>
        <v>#N/A</v>
      </c>
    </row>
    <row r="110" spans="1:26" ht="12">
      <c r="A110" s="9"/>
      <c r="B110" s="11" t="s">
        <v>282</v>
      </c>
      <c r="C110" s="480">
        <v>6040</v>
      </c>
      <c r="D110" s="480">
        <v>7600</v>
      </c>
      <c r="E110" s="480">
        <v>13640</v>
      </c>
      <c r="F110" s="480">
        <v>3500</v>
      </c>
      <c r="G110" s="480">
        <v>5260</v>
      </c>
      <c r="H110" s="480">
        <v>5920</v>
      </c>
      <c r="I110" s="480">
        <v>3490</v>
      </c>
      <c r="J110" s="480">
        <v>5520</v>
      </c>
      <c r="K110" s="480">
        <v>4730</v>
      </c>
      <c r="L110" s="480">
        <v>4440</v>
      </c>
      <c r="M110" s="480">
        <v>1230</v>
      </c>
      <c r="N110" s="480">
        <v>0</v>
      </c>
      <c r="O110" s="480">
        <v>0</v>
      </c>
      <c r="P110" s="480">
        <v>0</v>
      </c>
      <c r="Q110" s="481">
        <v>47730</v>
      </c>
      <c r="T110" s="3" t="e">
        <f>VLOOKUP($A110,[1]!Tablea,6,FALSE)</f>
        <v>#N/A</v>
      </c>
      <c r="U110" s="3" t="e">
        <f>VLOOKUP($A110,[1]!Tablea,8,FALSE)</f>
        <v>#N/A</v>
      </c>
      <c r="V110" s="321" t="e">
        <f>SUM(T110:U110)</f>
        <v>#N/A</v>
      </c>
      <c r="X110" s="3" t="e">
        <f>VLOOKUP($A110,[1]!Tablea,15,FALSE)</f>
        <v>#N/A</v>
      </c>
      <c r="Y110" s="3" t="e">
        <f>VLOOKUP($A110,[1]!Tablea,16,FALSE)</f>
        <v>#N/A</v>
      </c>
      <c r="Z110" s="321" t="e">
        <f>SUM(X110:Y110)</f>
        <v>#N/A</v>
      </c>
    </row>
    <row r="111" spans="1:26" ht="12">
      <c r="A111" s="9"/>
      <c r="B111" s="11" t="s">
        <v>283</v>
      </c>
      <c r="C111" s="480">
        <v>750</v>
      </c>
      <c r="D111" s="480">
        <v>0</v>
      </c>
      <c r="E111" s="480">
        <v>750</v>
      </c>
      <c r="F111" s="480">
        <v>0</v>
      </c>
      <c r="G111" s="480">
        <v>0</v>
      </c>
      <c r="H111" s="480">
        <v>440</v>
      </c>
      <c r="I111" s="480">
        <v>670</v>
      </c>
      <c r="J111" s="480">
        <v>0</v>
      </c>
      <c r="K111" s="480">
        <v>0</v>
      </c>
      <c r="L111" s="480">
        <v>530</v>
      </c>
      <c r="M111" s="480">
        <v>370</v>
      </c>
      <c r="N111" s="480">
        <v>260</v>
      </c>
      <c r="O111" s="480">
        <v>160</v>
      </c>
      <c r="P111" s="480">
        <v>50</v>
      </c>
      <c r="Q111" s="481">
        <v>3220</v>
      </c>
      <c r="T111" s="3" t="e">
        <f>VLOOKUP($A111,[1]!Tablea,6,FALSE)</f>
        <v>#N/A</v>
      </c>
      <c r="U111" s="3" t="e">
        <f>VLOOKUP($A111,[1]!Tablea,8,FALSE)</f>
        <v>#N/A</v>
      </c>
      <c r="V111" s="321" t="e">
        <f>SUM(T111:U111)</f>
        <v>#N/A</v>
      </c>
      <c r="X111" s="3" t="e">
        <f>VLOOKUP($A111,[1]!Tablea,15,FALSE)</f>
        <v>#N/A</v>
      </c>
      <c r="Y111" s="3" t="e">
        <f>VLOOKUP($A111,[1]!Tablea,16,FALSE)</f>
        <v>#N/A</v>
      </c>
      <c r="Z111" s="321" t="e">
        <f>SUM(X111:Y111)</f>
        <v>#N/A</v>
      </c>
    </row>
    <row r="112" spans="1:17" ht="12">
      <c r="A112" s="9"/>
      <c r="B112" s="11"/>
      <c r="C112" s="482"/>
      <c r="D112" s="482"/>
      <c r="E112" s="482"/>
      <c r="F112" s="482"/>
      <c r="G112" s="482"/>
      <c r="H112" s="482"/>
      <c r="I112" s="482"/>
      <c r="J112" s="482"/>
      <c r="K112" s="482"/>
      <c r="L112" s="482"/>
      <c r="M112" s="482"/>
      <c r="N112" s="482"/>
      <c r="O112" s="482"/>
      <c r="P112" s="482"/>
      <c r="Q112" s="272"/>
    </row>
    <row r="113" spans="1:17" ht="12">
      <c r="A113" s="9"/>
      <c r="B113" s="10" t="s">
        <v>284</v>
      </c>
      <c r="C113" s="482"/>
      <c r="D113" s="482"/>
      <c r="E113" s="482"/>
      <c r="F113" s="482"/>
      <c r="G113" s="482"/>
      <c r="H113" s="482"/>
      <c r="I113" s="482"/>
      <c r="J113" s="482"/>
      <c r="K113" s="482"/>
      <c r="L113" s="482"/>
      <c r="M113" s="482"/>
      <c r="N113" s="482"/>
      <c r="O113" s="482"/>
      <c r="P113" s="482"/>
      <c r="Q113" s="272"/>
    </row>
    <row r="114" spans="1:26" ht="12">
      <c r="A114" s="9"/>
      <c r="B114" s="11" t="s">
        <v>285</v>
      </c>
      <c r="C114" s="480">
        <v>1200</v>
      </c>
      <c r="D114" s="480">
        <v>0</v>
      </c>
      <c r="E114" s="480">
        <v>1200</v>
      </c>
      <c r="F114" s="480">
        <v>0</v>
      </c>
      <c r="G114" s="480">
        <v>0</v>
      </c>
      <c r="H114" s="480">
        <v>0</v>
      </c>
      <c r="I114" s="480">
        <v>0</v>
      </c>
      <c r="J114" s="480">
        <v>0</v>
      </c>
      <c r="K114" s="480">
        <v>0</v>
      </c>
      <c r="L114" s="480">
        <v>0</v>
      </c>
      <c r="M114" s="480">
        <v>0</v>
      </c>
      <c r="N114" s="480">
        <v>540</v>
      </c>
      <c r="O114" s="480">
        <v>0</v>
      </c>
      <c r="P114" s="480">
        <v>0</v>
      </c>
      <c r="Q114" s="481">
        <v>1740</v>
      </c>
      <c r="T114" s="3" t="e">
        <f>VLOOKUP($A114,[1]!Tablea,6,FALSE)</f>
        <v>#N/A</v>
      </c>
      <c r="U114" s="3" t="e">
        <f>VLOOKUP($A114,[1]!Tablea,8,FALSE)</f>
        <v>#N/A</v>
      </c>
      <c r="V114" s="321" t="e">
        <f>SUM(T114:U114)</f>
        <v>#N/A</v>
      </c>
      <c r="X114" s="3" t="e">
        <f>VLOOKUP($A114,[1]!Tablea,15,FALSE)</f>
        <v>#N/A</v>
      </c>
      <c r="Y114" s="3" t="e">
        <f>VLOOKUP($A114,[1]!Tablea,16,FALSE)</f>
        <v>#N/A</v>
      </c>
      <c r="Z114" s="321" t="e">
        <f>SUM(X114:Y114)</f>
        <v>#N/A</v>
      </c>
    </row>
    <row r="115" spans="1:17" ht="12">
      <c r="A115" s="9"/>
      <c r="B115" s="11"/>
      <c r="C115" s="482"/>
      <c r="D115" s="482"/>
      <c r="E115" s="482"/>
      <c r="F115" s="482"/>
      <c r="G115" s="482"/>
      <c r="H115" s="482"/>
      <c r="I115" s="482"/>
      <c r="J115" s="482"/>
      <c r="K115" s="482"/>
      <c r="L115" s="482"/>
      <c r="M115" s="482"/>
      <c r="N115" s="482"/>
      <c r="O115" s="482"/>
      <c r="P115" s="482"/>
      <c r="Q115" s="272"/>
    </row>
    <row r="116" spans="1:17" ht="12">
      <c r="A116" s="9"/>
      <c r="B116" s="10" t="s">
        <v>286</v>
      </c>
      <c r="C116" s="482"/>
      <c r="D116" s="482"/>
      <c r="E116" s="482"/>
      <c r="F116" s="482"/>
      <c r="G116" s="482"/>
      <c r="H116" s="482"/>
      <c r="I116" s="482"/>
      <c r="J116" s="482"/>
      <c r="K116" s="482"/>
      <c r="L116" s="482"/>
      <c r="M116" s="482"/>
      <c r="N116" s="482"/>
      <c r="O116" s="482"/>
      <c r="P116" s="482"/>
      <c r="Q116" s="272"/>
    </row>
    <row r="117" spans="1:26" ht="12">
      <c r="A117" s="9"/>
      <c r="B117" s="11" t="s">
        <v>286</v>
      </c>
      <c r="C117" s="480">
        <v>60</v>
      </c>
      <c r="D117" s="480">
        <v>0</v>
      </c>
      <c r="E117" s="480">
        <v>60</v>
      </c>
      <c r="F117" s="480">
        <v>0</v>
      </c>
      <c r="G117" s="480">
        <v>0</v>
      </c>
      <c r="H117" s="480">
        <v>0</v>
      </c>
      <c r="I117" s="480">
        <v>0</v>
      </c>
      <c r="J117" s="480">
        <v>0</v>
      </c>
      <c r="K117" s="480">
        <v>0</v>
      </c>
      <c r="L117" s="480">
        <v>0</v>
      </c>
      <c r="M117" s="480">
        <v>0</v>
      </c>
      <c r="N117" s="480">
        <v>0</v>
      </c>
      <c r="O117" s="480">
        <v>80</v>
      </c>
      <c r="P117" s="480">
        <v>0</v>
      </c>
      <c r="Q117" s="481">
        <v>140</v>
      </c>
      <c r="T117" s="3" t="e">
        <f>VLOOKUP($A117,[1]!Tablea,6,FALSE)</f>
        <v>#N/A</v>
      </c>
      <c r="U117" s="3" t="e">
        <f>VLOOKUP($A117,[1]!Tablea,8,FALSE)</f>
        <v>#N/A</v>
      </c>
      <c r="V117" s="321" t="e">
        <f>SUM(T117:U117)</f>
        <v>#N/A</v>
      </c>
      <c r="X117" s="3" t="e">
        <f>VLOOKUP($A117,[1]!Tablea,15,FALSE)</f>
        <v>#N/A</v>
      </c>
      <c r="Y117" s="3" t="e">
        <f>VLOOKUP($A117,[1]!Tablea,16,FALSE)</f>
        <v>#N/A</v>
      </c>
      <c r="Z117" s="321" t="e">
        <f>SUM(X117:Y117)</f>
        <v>#N/A</v>
      </c>
    </row>
    <row r="118" spans="1:17" ht="12">
      <c r="A118" s="9"/>
      <c r="B118" s="11"/>
      <c r="C118" s="482"/>
      <c r="D118" s="482"/>
      <c r="E118" s="482"/>
      <c r="F118" s="482"/>
      <c r="G118" s="482"/>
      <c r="H118" s="482"/>
      <c r="I118" s="482"/>
      <c r="J118" s="482"/>
      <c r="K118" s="482"/>
      <c r="L118" s="482"/>
      <c r="M118" s="482"/>
      <c r="N118" s="482"/>
      <c r="O118" s="482"/>
      <c r="P118" s="482"/>
      <c r="Q118" s="272"/>
    </row>
    <row r="119" spans="1:17" ht="12">
      <c r="A119" s="9"/>
      <c r="B119" s="10" t="s">
        <v>288</v>
      </c>
      <c r="C119" s="482"/>
      <c r="D119" s="482"/>
      <c r="E119" s="482"/>
      <c r="F119" s="482"/>
      <c r="G119" s="482"/>
      <c r="H119" s="482"/>
      <c r="I119" s="482"/>
      <c r="J119" s="482"/>
      <c r="K119" s="482"/>
      <c r="L119" s="482"/>
      <c r="M119" s="482"/>
      <c r="N119" s="482"/>
      <c r="O119" s="482"/>
      <c r="P119" s="482"/>
      <c r="Q119" s="272"/>
    </row>
    <row r="120" spans="1:26" ht="12">
      <c r="A120" s="9"/>
      <c r="B120" s="11" t="s">
        <v>288</v>
      </c>
      <c r="C120" s="480">
        <v>0</v>
      </c>
      <c r="D120" s="480">
        <v>0</v>
      </c>
      <c r="E120" s="480">
        <v>0</v>
      </c>
      <c r="F120" s="480">
        <v>4880</v>
      </c>
      <c r="G120" s="480">
        <v>0</v>
      </c>
      <c r="H120" s="480">
        <v>0</v>
      </c>
      <c r="I120" s="480">
        <v>0</v>
      </c>
      <c r="J120" s="480">
        <v>0</v>
      </c>
      <c r="K120" s="480">
        <v>0</v>
      </c>
      <c r="L120" s="480">
        <v>0</v>
      </c>
      <c r="M120" s="480">
        <v>0</v>
      </c>
      <c r="N120" s="480">
        <v>0</v>
      </c>
      <c r="O120" s="480">
        <v>0</v>
      </c>
      <c r="P120" s="480">
        <v>0</v>
      </c>
      <c r="Q120" s="481">
        <v>4880</v>
      </c>
      <c r="T120" s="3" t="e">
        <f>VLOOKUP($A120,[1]!Tablea,6,FALSE)</f>
        <v>#N/A</v>
      </c>
      <c r="U120" s="3" t="e">
        <f>VLOOKUP($A120,[1]!Tablea,8,FALSE)</f>
        <v>#N/A</v>
      </c>
      <c r="V120" s="321" t="e">
        <f>SUM(T120:U120)</f>
        <v>#N/A</v>
      </c>
      <c r="X120" s="3" t="e">
        <f>VLOOKUP($A120,[1]!Tablea,15,FALSE)</f>
        <v>#N/A</v>
      </c>
      <c r="Y120" s="3" t="e">
        <f>VLOOKUP($A120,[1]!Tablea,16,FALSE)</f>
        <v>#N/A</v>
      </c>
      <c r="Z120" s="321" t="e">
        <f>SUM(X120:Y120)</f>
        <v>#N/A</v>
      </c>
    </row>
    <row r="121" spans="1:17" ht="12">
      <c r="A121" s="9"/>
      <c r="B121" s="11"/>
      <c r="C121" s="482"/>
      <c r="D121" s="482"/>
      <c r="E121" s="482"/>
      <c r="F121" s="482"/>
      <c r="G121" s="482"/>
      <c r="H121" s="482"/>
      <c r="I121" s="482"/>
      <c r="J121" s="482"/>
      <c r="K121" s="482"/>
      <c r="L121" s="482"/>
      <c r="M121" s="482"/>
      <c r="N121" s="482"/>
      <c r="O121" s="482"/>
      <c r="P121" s="482"/>
      <c r="Q121" s="272"/>
    </row>
    <row r="122" spans="1:17" ht="12">
      <c r="A122" s="9"/>
      <c r="B122" s="10" t="s">
        <v>289</v>
      </c>
      <c r="C122" s="482"/>
      <c r="D122" s="482"/>
      <c r="E122" s="482"/>
      <c r="F122" s="482"/>
      <c r="G122" s="482"/>
      <c r="H122" s="482"/>
      <c r="I122" s="482"/>
      <c r="J122" s="482"/>
      <c r="K122" s="482"/>
      <c r="L122" s="482"/>
      <c r="M122" s="482"/>
      <c r="N122" s="482"/>
      <c r="O122" s="482"/>
      <c r="P122" s="482"/>
      <c r="Q122" s="272"/>
    </row>
    <row r="123" spans="1:26" ht="12">
      <c r="A123" s="9"/>
      <c r="B123" s="11" t="s">
        <v>134</v>
      </c>
      <c r="C123" s="480">
        <v>3040</v>
      </c>
      <c r="D123" s="480">
        <v>120</v>
      </c>
      <c r="E123" s="480">
        <v>3160</v>
      </c>
      <c r="F123" s="480">
        <v>90</v>
      </c>
      <c r="G123" s="480">
        <v>70</v>
      </c>
      <c r="H123" s="480">
        <v>80</v>
      </c>
      <c r="I123" s="480">
        <v>120</v>
      </c>
      <c r="J123" s="480">
        <v>70</v>
      </c>
      <c r="K123" s="480">
        <v>70</v>
      </c>
      <c r="L123" s="480">
        <v>40</v>
      </c>
      <c r="M123" s="480">
        <v>80</v>
      </c>
      <c r="N123" s="480">
        <v>120</v>
      </c>
      <c r="O123" s="480">
        <v>0</v>
      </c>
      <c r="P123" s="480">
        <v>10</v>
      </c>
      <c r="Q123" s="481">
        <v>3910</v>
      </c>
      <c r="T123" s="3" t="e">
        <f>VLOOKUP($A123,[1]!Tablea,6,FALSE)</f>
        <v>#N/A</v>
      </c>
      <c r="U123" s="3" t="e">
        <f>VLOOKUP($A123,[1]!Tablea,8,FALSE)</f>
        <v>#N/A</v>
      </c>
      <c r="V123" s="321" t="e">
        <f aca="true" t="shared" si="8" ref="V123:V132">SUM(T123:U123)</f>
        <v>#N/A</v>
      </c>
      <c r="X123" s="3" t="e">
        <f>VLOOKUP($A123,[1]!Tablea,15,FALSE)</f>
        <v>#N/A</v>
      </c>
      <c r="Y123" s="3" t="e">
        <f>VLOOKUP($A123,[1]!Tablea,16,FALSE)</f>
        <v>#N/A</v>
      </c>
      <c r="Z123" s="321" t="e">
        <f aca="true" t="shared" si="9" ref="Z123:Z132">SUM(X123:Y123)</f>
        <v>#N/A</v>
      </c>
    </row>
    <row r="124" spans="1:26" ht="12">
      <c r="A124" s="9"/>
      <c r="B124" s="11" t="s">
        <v>290</v>
      </c>
      <c r="C124" s="480">
        <v>240</v>
      </c>
      <c r="D124" s="480">
        <v>60</v>
      </c>
      <c r="E124" s="480">
        <v>290</v>
      </c>
      <c r="F124" s="480">
        <v>40</v>
      </c>
      <c r="G124" s="480">
        <v>50</v>
      </c>
      <c r="H124" s="480">
        <v>90</v>
      </c>
      <c r="I124" s="480">
        <v>50</v>
      </c>
      <c r="J124" s="480">
        <v>60</v>
      </c>
      <c r="K124" s="480">
        <v>50</v>
      </c>
      <c r="L124" s="480">
        <v>50</v>
      </c>
      <c r="M124" s="480">
        <v>30</v>
      </c>
      <c r="N124" s="480">
        <v>50</v>
      </c>
      <c r="O124" s="480">
        <v>0</v>
      </c>
      <c r="P124" s="480">
        <v>0</v>
      </c>
      <c r="Q124" s="481">
        <v>760</v>
      </c>
      <c r="T124" s="3" t="e">
        <f>VLOOKUP($A124,[1]!Tablea,6,FALSE)</f>
        <v>#N/A</v>
      </c>
      <c r="U124" s="3" t="e">
        <f>VLOOKUP($A124,[1]!Tablea,8,FALSE)</f>
        <v>#N/A</v>
      </c>
      <c r="V124" s="321" t="e">
        <f t="shared" si="8"/>
        <v>#N/A</v>
      </c>
      <c r="X124" s="3" t="e">
        <f>VLOOKUP($A124,[1]!Tablea,15,FALSE)</f>
        <v>#N/A</v>
      </c>
      <c r="Y124" s="3" t="e">
        <f>VLOOKUP($A124,[1]!Tablea,16,FALSE)</f>
        <v>#N/A</v>
      </c>
      <c r="Z124" s="321" t="e">
        <f t="shared" si="9"/>
        <v>#N/A</v>
      </c>
    </row>
    <row r="125" spans="1:26" ht="12">
      <c r="A125" s="9"/>
      <c r="B125" s="11" t="s">
        <v>291</v>
      </c>
      <c r="C125" s="480">
        <v>10</v>
      </c>
      <c r="D125" s="480">
        <v>0</v>
      </c>
      <c r="E125" s="480">
        <v>10</v>
      </c>
      <c r="F125" s="480">
        <v>0</v>
      </c>
      <c r="G125" s="480">
        <v>0</v>
      </c>
      <c r="H125" s="480">
        <v>0</v>
      </c>
      <c r="I125" s="480">
        <v>0</v>
      </c>
      <c r="J125" s="480">
        <v>0</v>
      </c>
      <c r="K125" s="480">
        <v>0</v>
      </c>
      <c r="L125" s="480">
        <v>0</v>
      </c>
      <c r="M125" s="480">
        <v>1110</v>
      </c>
      <c r="N125" s="480">
        <v>40</v>
      </c>
      <c r="O125" s="480">
        <v>0</v>
      </c>
      <c r="P125" s="480">
        <v>0</v>
      </c>
      <c r="Q125" s="481">
        <v>1160</v>
      </c>
      <c r="T125" s="3" t="e">
        <f>VLOOKUP($A125,[1]!Tablea,6,FALSE)</f>
        <v>#N/A</v>
      </c>
      <c r="U125" s="3" t="e">
        <f>VLOOKUP($A125,[1]!Tablea,8,FALSE)</f>
        <v>#N/A</v>
      </c>
      <c r="V125" s="321" t="e">
        <f t="shared" si="8"/>
        <v>#N/A</v>
      </c>
      <c r="X125" s="3" t="e">
        <f>VLOOKUP($A125,[1]!Tablea,15,FALSE)</f>
        <v>#N/A</v>
      </c>
      <c r="Y125" s="3" t="e">
        <f>VLOOKUP($A125,[1]!Tablea,16,FALSE)</f>
        <v>#N/A</v>
      </c>
      <c r="Z125" s="321" t="e">
        <f t="shared" si="9"/>
        <v>#N/A</v>
      </c>
    </row>
    <row r="126" spans="1:26" ht="12">
      <c r="A126" s="9"/>
      <c r="B126" s="11" t="s">
        <v>292</v>
      </c>
      <c r="C126" s="480">
        <v>480</v>
      </c>
      <c r="D126" s="480">
        <v>240</v>
      </c>
      <c r="E126" s="480">
        <v>720</v>
      </c>
      <c r="F126" s="480">
        <v>170</v>
      </c>
      <c r="G126" s="480">
        <v>390</v>
      </c>
      <c r="H126" s="480">
        <v>240</v>
      </c>
      <c r="I126" s="480">
        <v>80</v>
      </c>
      <c r="J126" s="480">
        <v>140</v>
      </c>
      <c r="K126" s="480">
        <v>100</v>
      </c>
      <c r="L126" s="480">
        <v>140</v>
      </c>
      <c r="M126" s="480">
        <v>70</v>
      </c>
      <c r="N126" s="480">
        <v>40</v>
      </c>
      <c r="O126" s="480">
        <v>0</v>
      </c>
      <c r="P126" s="480" t="s">
        <v>92</v>
      </c>
      <c r="Q126" s="481">
        <v>2090</v>
      </c>
      <c r="T126" s="3" t="e">
        <f>VLOOKUP($A126,[1]!Tablea,6,FALSE)</f>
        <v>#N/A</v>
      </c>
      <c r="U126" s="3" t="e">
        <f>VLOOKUP($A126,[1]!Tablea,8,FALSE)</f>
        <v>#N/A</v>
      </c>
      <c r="V126" s="321" t="e">
        <f t="shared" si="8"/>
        <v>#N/A</v>
      </c>
      <c r="X126" s="3" t="e">
        <f>VLOOKUP($A126,[1]!Tablea,15,FALSE)</f>
        <v>#N/A</v>
      </c>
      <c r="Y126" s="3" t="e">
        <f>VLOOKUP($A126,[1]!Tablea,16,FALSE)</f>
        <v>#N/A</v>
      </c>
      <c r="Z126" s="321" t="e">
        <f t="shared" si="9"/>
        <v>#N/A</v>
      </c>
    </row>
    <row r="127" spans="1:26" ht="12">
      <c r="A127" s="9"/>
      <c r="B127" s="11" t="s">
        <v>293</v>
      </c>
      <c r="C127" s="480">
        <v>50</v>
      </c>
      <c r="D127" s="480">
        <v>0</v>
      </c>
      <c r="E127" s="480">
        <v>50</v>
      </c>
      <c r="F127" s="480">
        <v>0</v>
      </c>
      <c r="G127" s="480">
        <v>0</v>
      </c>
      <c r="H127" s="480">
        <v>0</v>
      </c>
      <c r="I127" s="480">
        <v>0</v>
      </c>
      <c r="J127" s="480">
        <v>0</v>
      </c>
      <c r="K127" s="480">
        <v>0</v>
      </c>
      <c r="L127" s="480">
        <v>0</v>
      </c>
      <c r="M127" s="480">
        <v>0</v>
      </c>
      <c r="N127" s="480">
        <v>0</v>
      </c>
      <c r="O127" s="480">
        <v>0</v>
      </c>
      <c r="P127" s="480">
        <v>0</v>
      </c>
      <c r="Q127" s="481">
        <v>50</v>
      </c>
      <c r="T127" s="3" t="e">
        <f>VLOOKUP($A127,[1]!Tablea,6,FALSE)</f>
        <v>#N/A</v>
      </c>
      <c r="U127" s="3" t="e">
        <f>VLOOKUP($A127,[1]!Tablea,8,FALSE)</f>
        <v>#N/A</v>
      </c>
      <c r="V127" s="321" t="e">
        <f t="shared" si="8"/>
        <v>#N/A</v>
      </c>
      <c r="X127" s="3" t="e">
        <f>VLOOKUP($A127,[1]!Tablea,15,FALSE)</f>
        <v>#N/A</v>
      </c>
      <c r="Y127" s="3" t="e">
        <f>VLOOKUP($A127,[1]!Tablea,16,FALSE)</f>
        <v>#N/A</v>
      </c>
      <c r="Z127" s="321" t="e">
        <f t="shared" si="9"/>
        <v>#N/A</v>
      </c>
    </row>
    <row r="128" spans="1:26" ht="12">
      <c r="A128" s="9"/>
      <c r="B128" s="11" t="s">
        <v>294</v>
      </c>
      <c r="C128" s="480">
        <v>610</v>
      </c>
      <c r="D128" s="480">
        <v>0</v>
      </c>
      <c r="E128" s="480">
        <v>610</v>
      </c>
      <c r="F128" s="480">
        <v>0</v>
      </c>
      <c r="G128" s="480">
        <v>0</v>
      </c>
      <c r="H128" s="480">
        <v>0</v>
      </c>
      <c r="I128" s="480">
        <v>0</v>
      </c>
      <c r="J128" s="480">
        <v>0</v>
      </c>
      <c r="K128" s="480">
        <v>0</v>
      </c>
      <c r="L128" s="480">
        <v>0</v>
      </c>
      <c r="M128" s="480">
        <v>0</v>
      </c>
      <c r="N128" s="480">
        <v>0</v>
      </c>
      <c r="O128" s="480">
        <v>0</v>
      </c>
      <c r="P128" s="480">
        <v>0</v>
      </c>
      <c r="Q128" s="481">
        <v>610</v>
      </c>
      <c r="T128" s="3" t="e">
        <f>VLOOKUP($A128,[1]!Tablea,6,FALSE)</f>
        <v>#N/A</v>
      </c>
      <c r="U128" s="3" t="e">
        <f>VLOOKUP($A128,[1]!Tablea,8,FALSE)</f>
        <v>#N/A</v>
      </c>
      <c r="V128" s="321" t="e">
        <f t="shared" si="8"/>
        <v>#N/A</v>
      </c>
      <c r="X128" s="3" t="e">
        <f>VLOOKUP($A128,[1]!Tablea,15,FALSE)</f>
        <v>#N/A</v>
      </c>
      <c r="Y128" s="3" t="e">
        <f>VLOOKUP($A128,[1]!Tablea,16,FALSE)</f>
        <v>#N/A</v>
      </c>
      <c r="Z128" s="321" t="e">
        <f t="shared" si="9"/>
        <v>#N/A</v>
      </c>
    </row>
    <row r="129" spans="1:26" ht="12">
      <c r="A129" s="9"/>
      <c r="B129" s="11" t="s">
        <v>295</v>
      </c>
      <c r="C129" s="480">
        <v>280</v>
      </c>
      <c r="D129" s="480">
        <v>0</v>
      </c>
      <c r="E129" s="480">
        <v>280</v>
      </c>
      <c r="F129" s="480">
        <v>0</v>
      </c>
      <c r="G129" s="480">
        <v>0</v>
      </c>
      <c r="H129" s="480">
        <v>0</v>
      </c>
      <c r="I129" s="480">
        <v>0</v>
      </c>
      <c r="J129" s="480">
        <v>0</v>
      </c>
      <c r="K129" s="480">
        <v>0</v>
      </c>
      <c r="L129" s="480">
        <v>0</v>
      </c>
      <c r="M129" s="480">
        <v>0</v>
      </c>
      <c r="N129" s="480">
        <v>20</v>
      </c>
      <c r="O129" s="480">
        <v>0</v>
      </c>
      <c r="P129" s="480">
        <v>0</v>
      </c>
      <c r="Q129" s="481">
        <v>290</v>
      </c>
      <c r="T129" s="3" t="e">
        <f>VLOOKUP($A129,[1]!Tablea,6,FALSE)</f>
        <v>#N/A</v>
      </c>
      <c r="U129" s="3" t="e">
        <f>VLOOKUP($A129,[1]!Tablea,8,FALSE)</f>
        <v>#N/A</v>
      </c>
      <c r="V129" s="321" t="e">
        <f t="shared" si="8"/>
        <v>#N/A</v>
      </c>
      <c r="X129" s="3" t="e">
        <f>VLOOKUP($A129,[1]!Tablea,15,FALSE)</f>
        <v>#N/A</v>
      </c>
      <c r="Y129" s="3" t="e">
        <f>VLOOKUP($A129,[1]!Tablea,16,FALSE)</f>
        <v>#N/A</v>
      </c>
      <c r="Z129" s="321" t="e">
        <f t="shared" si="9"/>
        <v>#N/A</v>
      </c>
    </row>
    <row r="130" spans="1:26" ht="12">
      <c r="A130" s="9"/>
      <c r="B130" s="11" t="s">
        <v>296</v>
      </c>
      <c r="C130" s="480">
        <v>60</v>
      </c>
      <c r="D130" s="480">
        <v>0</v>
      </c>
      <c r="E130" s="480">
        <v>60</v>
      </c>
      <c r="F130" s="480">
        <v>0</v>
      </c>
      <c r="G130" s="480">
        <v>0</v>
      </c>
      <c r="H130" s="480">
        <v>0</v>
      </c>
      <c r="I130" s="480">
        <v>0</v>
      </c>
      <c r="J130" s="480">
        <v>0</v>
      </c>
      <c r="K130" s="480">
        <v>0</v>
      </c>
      <c r="L130" s="480">
        <v>0</v>
      </c>
      <c r="M130" s="480">
        <v>0</v>
      </c>
      <c r="N130" s="480">
        <v>0</v>
      </c>
      <c r="O130" s="480">
        <v>0</v>
      </c>
      <c r="P130" s="480">
        <v>0</v>
      </c>
      <c r="Q130" s="481">
        <v>60</v>
      </c>
      <c r="T130" s="3" t="e">
        <f>VLOOKUP($A130,[1]!Tablea,6,FALSE)</f>
        <v>#N/A</v>
      </c>
      <c r="U130" s="3" t="e">
        <f>VLOOKUP($A130,[1]!Tablea,8,FALSE)</f>
        <v>#N/A</v>
      </c>
      <c r="V130" s="321" t="e">
        <f t="shared" si="8"/>
        <v>#N/A</v>
      </c>
      <c r="X130" s="3" t="e">
        <f>VLOOKUP($A130,[1]!Tablea,15,FALSE)</f>
        <v>#N/A</v>
      </c>
      <c r="Y130" s="3" t="e">
        <f>VLOOKUP($A130,[1]!Tablea,16,FALSE)</f>
        <v>#N/A</v>
      </c>
      <c r="Z130" s="321" t="e">
        <f t="shared" si="9"/>
        <v>#N/A</v>
      </c>
    </row>
    <row r="131" spans="1:26" ht="12">
      <c r="A131" s="9"/>
      <c r="B131" s="11" t="s">
        <v>297</v>
      </c>
      <c r="C131" s="480">
        <v>110</v>
      </c>
      <c r="D131" s="480">
        <v>0</v>
      </c>
      <c r="E131" s="480">
        <v>110</v>
      </c>
      <c r="F131" s="480">
        <v>0</v>
      </c>
      <c r="G131" s="480">
        <v>0</v>
      </c>
      <c r="H131" s="480">
        <v>0</v>
      </c>
      <c r="I131" s="480">
        <v>0</v>
      </c>
      <c r="J131" s="480">
        <v>70</v>
      </c>
      <c r="K131" s="480">
        <v>0</v>
      </c>
      <c r="L131" s="480">
        <v>0</v>
      </c>
      <c r="M131" s="480">
        <v>0</v>
      </c>
      <c r="N131" s="480">
        <v>0</v>
      </c>
      <c r="O131" s="480">
        <v>0</v>
      </c>
      <c r="P131" s="480">
        <v>0</v>
      </c>
      <c r="Q131" s="481">
        <v>180</v>
      </c>
      <c r="T131" s="3" t="e">
        <f>VLOOKUP($A131,[1]!Tablea,6,FALSE)</f>
        <v>#N/A</v>
      </c>
      <c r="U131" s="3" t="e">
        <f>VLOOKUP($A131,[1]!Tablea,8,FALSE)</f>
        <v>#N/A</v>
      </c>
      <c r="V131" s="321" t="e">
        <f t="shared" si="8"/>
        <v>#N/A</v>
      </c>
      <c r="X131" s="3" t="e">
        <f>VLOOKUP($A131,[1]!Tablea,15,FALSE)</f>
        <v>#N/A</v>
      </c>
      <c r="Y131" s="3" t="e">
        <f>VLOOKUP($A131,[1]!Tablea,16,FALSE)</f>
        <v>#N/A</v>
      </c>
      <c r="Z131" s="321" t="e">
        <f t="shared" si="9"/>
        <v>#N/A</v>
      </c>
    </row>
    <row r="132" spans="1:26" ht="12">
      <c r="A132" s="9"/>
      <c r="B132" s="11" t="s">
        <v>298</v>
      </c>
      <c r="C132" s="480">
        <v>10</v>
      </c>
      <c r="D132" s="480">
        <v>0</v>
      </c>
      <c r="E132" s="480">
        <v>10</v>
      </c>
      <c r="F132" s="480">
        <v>0</v>
      </c>
      <c r="G132" s="480">
        <v>0</v>
      </c>
      <c r="H132" s="480">
        <v>0</v>
      </c>
      <c r="I132" s="480">
        <v>0</v>
      </c>
      <c r="J132" s="480">
        <v>0</v>
      </c>
      <c r="K132" s="480">
        <v>0</v>
      </c>
      <c r="L132" s="480">
        <v>0</v>
      </c>
      <c r="M132" s="480">
        <v>900</v>
      </c>
      <c r="N132" s="480">
        <v>0</v>
      </c>
      <c r="O132" s="480">
        <v>0</v>
      </c>
      <c r="P132" s="480">
        <v>0</v>
      </c>
      <c r="Q132" s="481">
        <v>900</v>
      </c>
      <c r="T132" s="3" t="e">
        <f>VLOOKUP($A132,[1]!Tablea,6,FALSE)</f>
        <v>#N/A</v>
      </c>
      <c r="U132" s="3" t="e">
        <f>VLOOKUP($A132,[1]!Tablea,8,FALSE)</f>
        <v>#N/A</v>
      </c>
      <c r="V132" s="321" t="e">
        <f t="shared" si="8"/>
        <v>#N/A</v>
      </c>
      <c r="X132" s="3" t="e">
        <f>VLOOKUP($A132,[1]!Tablea,15,FALSE)</f>
        <v>#N/A</v>
      </c>
      <c r="Y132" s="3" t="e">
        <f>VLOOKUP($A132,[1]!Tablea,16,FALSE)</f>
        <v>#N/A</v>
      </c>
      <c r="Z132" s="321" t="e">
        <f t="shared" si="9"/>
        <v>#N/A</v>
      </c>
    </row>
    <row r="133" spans="1:17" ht="12">
      <c r="A133" s="9"/>
      <c r="C133" s="482"/>
      <c r="D133" s="482"/>
      <c r="E133" s="482"/>
      <c r="F133" s="482"/>
      <c r="G133" s="482"/>
      <c r="H133" s="482"/>
      <c r="I133" s="482"/>
      <c r="J133" s="482"/>
      <c r="K133" s="482"/>
      <c r="L133" s="482"/>
      <c r="M133" s="482"/>
      <c r="N133" s="482"/>
      <c r="O133" s="482"/>
      <c r="P133" s="482"/>
      <c r="Q133" s="272"/>
    </row>
    <row r="134" spans="1:17" ht="12">
      <c r="A134" s="9"/>
      <c r="B134" s="10" t="s">
        <v>299</v>
      </c>
      <c r="C134" s="482"/>
      <c r="D134" s="482"/>
      <c r="E134" s="482"/>
      <c r="F134" s="482"/>
      <c r="G134" s="482"/>
      <c r="H134" s="482"/>
      <c r="I134" s="482"/>
      <c r="J134" s="482"/>
      <c r="K134" s="482"/>
      <c r="L134" s="482"/>
      <c r="M134" s="482"/>
      <c r="N134" s="482"/>
      <c r="O134" s="482"/>
      <c r="P134" s="482"/>
      <c r="Q134" s="272"/>
    </row>
    <row r="135" spans="1:26" ht="12">
      <c r="A135" s="9"/>
      <c r="B135" s="11" t="s">
        <v>82</v>
      </c>
      <c r="C135" s="480">
        <v>1590</v>
      </c>
      <c r="D135" s="480">
        <v>270</v>
      </c>
      <c r="E135" s="480">
        <v>1860</v>
      </c>
      <c r="F135" s="480">
        <v>140</v>
      </c>
      <c r="G135" s="480">
        <v>20</v>
      </c>
      <c r="H135" s="480">
        <v>10</v>
      </c>
      <c r="I135" s="480">
        <v>40</v>
      </c>
      <c r="J135" s="480">
        <v>20</v>
      </c>
      <c r="K135" s="480">
        <v>50</v>
      </c>
      <c r="L135" s="480">
        <v>10</v>
      </c>
      <c r="M135" s="480">
        <v>0</v>
      </c>
      <c r="N135" s="480">
        <v>0</v>
      </c>
      <c r="O135" s="480">
        <v>0</v>
      </c>
      <c r="P135" s="480" t="s">
        <v>92</v>
      </c>
      <c r="Q135" s="481">
        <v>2160</v>
      </c>
      <c r="T135" s="3" t="e">
        <f>VLOOKUP($A135,[1]!Tablea,6,FALSE)</f>
        <v>#N/A</v>
      </c>
      <c r="U135" s="3" t="e">
        <f>VLOOKUP($A135,[1]!Tablea,8,FALSE)</f>
        <v>#N/A</v>
      </c>
      <c r="V135" s="321" t="e">
        <f aca="true" t="shared" si="10" ref="V135:V143">SUM(T135:U135)</f>
        <v>#N/A</v>
      </c>
      <c r="X135" s="3" t="e">
        <f>VLOOKUP($A135,[1]!Tablea,15,FALSE)</f>
        <v>#N/A</v>
      </c>
      <c r="Y135" s="3" t="e">
        <f>VLOOKUP($A135,[1]!Tablea,16,FALSE)</f>
        <v>#N/A</v>
      </c>
      <c r="Z135" s="321" t="e">
        <f aca="true" t="shared" si="11" ref="Z135:Z143">SUM(X135:Y135)</f>
        <v>#N/A</v>
      </c>
    </row>
    <row r="136" spans="1:26" ht="12">
      <c r="A136" s="9"/>
      <c r="B136" s="11" t="s">
        <v>300</v>
      </c>
      <c r="C136" s="480">
        <v>170</v>
      </c>
      <c r="D136" s="480">
        <v>160</v>
      </c>
      <c r="E136" s="480">
        <v>320</v>
      </c>
      <c r="F136" s="480">
        <v>200</v>
      </c>
      <c r="G136" s="480">
        <v>120</v>
      </c>
      <c r="H136" s="480">
        <v>180</v>
      </c>
      <c r="I136" s="480">
        <v>70</v>
      </c>
      <c r="J136" s="480">
        <v>110</v>
      </c>
      <c r="K136" s="480">
        <v>160</v>
      </c>
      <c r="L136" s="480">
        <v>210</v>
      </c>
      <c r="M136" s="480">
        <v>4960</v>
      </c>
      <c r="N136" s="480">
        <v>160</v>
      </c>
      <c r="O136" s="480">
        <v>0</v>
      </c>
      <c r="P136" s="480">
        <v>10</v>
      </c>
      <c r="Q136" s="481">
        <v>6510</v>
      </c>
      <c r="T136" s="3" t="e">
        <f>VLOOKUP($A136,[1]!Tablea,6,FALSE)</f>
        <v>#N/A</v>
      </c>
      <c r="U136" s="3" t="e">
        <f>VLOOKUP($A136,[1]!Tablea,8,FALSE)</f>
        <v>#N/A</v>
      </c>
      <c r="V136" s="321" t="e">
        <f t="shared" si="10"/>
        <v>#N/A</v>
      </c>
      <c r="X136" s="3" t="e">
        <f>VLOOKUP($A136,[1]!Tablea,15,FALSE)</f>
        <v>#N/A</v>
      </c>
      <c r="Y136" s="3" t="e">
        <f>VLOOKUP($A136,[1]!Tablea,16,FALSE)</f>
        <v>#N/A</v>
      </c>
      <c r="Z136" s="321" t="e">
        <f t="shared" si="11"/>
        <v>#N/A</v>
      </c>
    </row>
    <row r="137" spans="1:26" ht="12">
      <c r="A137" s="9"/>
      <c r="B137" s="11" t="s">
        <v>301</v>
      </c>
      <c r="C137" s="480">
        <v>270</v>
      </c>
      <c r="D137" s="480">
        <v>270</v>
      </c>
      <c r="E137" s="480">
        <v>530</v>
      </c>
      <c r="F137" s="480">
        <v>150</v>
      </c>
      <c r="G137" s="480">
        <v>210</v>
      </c>
      <c r="H137" s="480">
        <v>210</v>
      </c>
      <c r="I137" s="480">
        <v>310</v>
      </c>
      <c r="J137" s="480">
        <v>160</v>
      </c>
      <c r="K137" s="480">
        <v>450</v>
      </c>
      <c r="L137" s="480">
        <v>170</v>
      </c>
      <c r="M137" s="480">
        <v>150</v>
      </c>
      <c r="N137" s="480">
        <v>170</v>
      </c>
      <c r="O137" s="480">
        <v>0</v>
      </c>
      <c r="P137" s="480">
        <v>0</v>
      </c>
      <c r="Q137" s="481">
        <v>2520</v>
      </c>
      <c r="T137" s="3" t="e">
        <f>VLOOKUP($A137,[1]!Tablea,6,FALSE)</f>
        <v>#N/A</v>
      </c>
      <c r="U137" s="3" t="e">
        <f>VLOOKUP($A137,[1]!Tablea,8,FALSE)</f>
        <v>#N/A</v>
      </c>
      <c r="V137" s="321" t="e">
        <f t="shared" si="10"/>
        <v>#N/A</v>
      </c>
      <c r="X137" s="3" t="e">
        <f>VLOOKUP($A137,[1]!Tablea,15,FALSE)</f>
        <v>#N/A</v>
      </c>
      <c r="Y137" s="3" t="e">
        <f>VLOOKUP($A137,[1]!Tablea,16,FALSE)</f>
        <v>#N/A</v>
      </c>
      <c r="Z137" s="321" t="e">
        <f t="shared" si="11"/>
        <v>#N/A</v>
      </c>
    </row>
    <row r="138" spans="1:26" ht="12">
      <c r="A138" s="9"/>
      <c r="B138" s="11" t="s">
        <v>302</v>
      </c>
      <c r="C138" s="480">
        <v>280</v>
      </c>
      <c r="D138" s="480">
        <v>0</v>
      </c>
      <c r="E138" s="480">
        <v>280</v>
      </c>
      <c r="F138" s="480">
        <v>0</v>
      </c>
      <c r="G138" s="480">
        <v>0</v>
      </c>
      <c r="H138" s="480">
        <v>0</v>
      </c>
      <c r="I138" s="480">
        <v>0</v>
      </c>
      <c r="J138" s="480" t="s">
        <v>92</v>
      </c>
      <c r="K138" s="480">
        <v>0</v>
      </c>
      <c r="L138" s="480">
        <v>0</v>
      </c>
      <c r="M138" s="480">
        <v>10</v>
      </c>
      <c r="N138" s="480">
        <v>0</v>
      </c>
      <c r="O138" s="480">
        <v>0</v>
      </c>
      <c r="P138" s="480">
        <v>0</v>
      </c>
      <c r="Q138" s="481">
        <v>290</v>
      </c>
      <c r="T138" s="3" t="e">
        <f>VLOOKUP($A138,[1]!Tablea,6,FALSE)</f>
        <v>#N/A</v>
      </c>
      <c r="U138" s="3" t="e">
        <f>VLOOKUP($A138,[1]!Tablea,8,FALSE)</f>
        <v>#N/A</v>
      </c>
      <c r="V138" s="321" t="e">
        <f t="shared" si="10"/>
        <v>#N/A</v>
      </c>
      <c r="X138" s="3" t="e">
        <f>VLOOKUP($A138,[1]!Tablea,15,FALSE)</f>
        <v>#N/A</v>
      </c>
      <c r="Y138" s="3" t="e">
        <f>VLOOKUP($A138,[1]!Tablea,16,FALSE)</f>
        <v>#N/A</v>
      </c>
      <c r="Z138" s="321" t="e">
        <f t="shared" si="11"/>
        <v>#N/A</v>
      </c>
    </row>
    <row r="139" spans="1:26" ht="12">
      <c r="A139" s="9"/>
      <c r="B139" s="11" t="s">
        <v>303</v>
      </c>
      <c r="C139" s="480">
        <v>100</v>
      </c>
      <c r="D139" s="480">
        <v>510</v>
      </c>
      <c r="E139" s="480">
        <v>610</v>
      </c>
      <c r="F139" s="480">
        <v>400</v>
      </c>
      <c r="G139" s="480">
        <v>730</v>
      </c>
      <c r="H139" s="480">
        <v>500</v>
      </c>
      <c r="I139" s="480">
        <v>50</v>
      </c>
      <c r="J139" s="480">
        <v>430</v>
      </c>
      <c r="K139" s="480">
        <v>120</v>
      </c>
      <c r="L139" s="480">
        <v>480</v>
      </c>
      <c r="M139" s="480">
        <v>0</v>
      </c>
      <c r="N139" s="480">
        <v>0</v>
      </c>
      <c r="O139" s="480">
        <v>0</v>
      </c>
      <c r="P139" s="480">
        <v>0</v>
      </c>
      <c r="Q139" s="481">
        <v>3320</v>
      </c>
      <c r="T139" s="3" t="e">
        <f>VLOOKUP($A139,[1]!Tablea,6,FALSE)</f>
        <v>#N/A</v>
      </c>
      <c r="U139" s="3" t="e">
        <f>VLOOKUP($A139,[1]!Tablea,8,FALSE)</f>
        <v>#N/A</v>
      </c>
      <c r="V139" s="321" t="e">
        <f t="shared" si="10"/>
        <v>#N/A</v>
      </c>
      <c r="X139" s="3" t="e">
        <f>VLOOKUP($A139,[1]!Tablea,15,FALSE)</f>
        <v>#N/A</v>
      </c>
      <c r="Y139" s="3" t="e">
        <f>VLOOKUP($A139,[1]!Tablea,16,FALSE)</f>
        <v>#N/A</v>
      </c>
      <c r="Z139" s="321" t="e">
        <f t="shared" si="11"/>
        <v>#N/A</v>
      </c>
    </row>
    <row r="140" spans="1:26" ht="12">
      <c r="A140" s="9"/>
      <c r="B140" s="11" t="s">
        <v>304</v>
      </c>
      <c r="C140" s="480">
        <v>60</v>
      </c>
      <c r="D140" s="480">
        <v>480</v>
      </c>
      <c r="E140" s="480">
        <v>550</v>
      </c>
      <c r="F140" s="480">
        <v>110</v>
      </c>
      <c r="G140" s="480">
        <v>0</v>
      </c>
      <c r="H140" s="480">
        <v>40</v>
      </c>
      <c r="I140" s="480" t="s">
        <v>92</v>
      </c>
      <c r="J140" s="480">
        <v>60</v>
      </c>
      <c r="K140" s="480">
        <v>0</v>
      </c>
      <c r="L140" s="480">
        <v>30</v>
      </c>
      <c r="M140" s="480">
        <v>150</v>
      </c>
      <c r="N140" s="480">
        <v>210</v>
      </c>
      <c r="O140" s="480">
        <v>40</v>
      </c>
      <c r="P140" s="480">
        <v>0</v>
      </c>
      <c r="Q140" s="481">
        <v>1190</v>
      </c>
      <c r="T140" s="3" t="e">
        <f>VLOOKUP($A140,[1]!Tablea,6,FALSE)</f>
        <v>#N/A</v>
      </c>
      <c r="U140" s="3" t="e">
        <f>VLOOKUP($A140,[1]!Tablea,8,FALSE)</f>
        <v>#N/A</v>
      </c>
      <c r="V140" s="321" t="e">
        <f t="shared" si="10"/>
        <v>#N/A</v>
      </c>
      <c r="X140" s="3" t="e">
        <f>VLOOKUP($A140,[1]!Tablea,15,FALSE)</f>
        <v>#N/A</v>
      </c>
      <c r="Y140" s="3" t="e">
        <f>VLOOKUP($A140,[1]!Tablea,16,FALSE)</f>
        <v>#N/A</v>
      </c>
      <c r="Z140" s="321" t="e">
        <f t="shared" si="11"/>
        <v>#N/A</v>
      </c>
    </row>
    <row r="141" spans="1:26" ht="12">
      <c r="A141" s="9"/>
      <c r="B141" s="11" t="s">
        <v>305</v>
      </c>
      <c r="C141" s="480">
        <v>220</v>
      </c>
      <c r="D141" s="480">
        <v>20</v>
      </c>
      <c r="E141" s="480">
        <v>240</v>
      </c>
      <c r="F141" s="480">
        <v>10</v>
      </c>
      <c r="G141" s="480">
        <v>20</v>
      </c>
      <c r="H141" s="480">
        <v>20</v>
      </c>
      <c r="I141" s="480">
        <v>10</v>
      </c>
      <c r="J141" s="480">
        <v>10</v>
      </c>
      <c r="K141" s="480" t="s">
        <v>92</v>
      </c>
      <c r="L141" s="480">
        <v>10</v>
      </c>
      <c r="M141" s="480">
        <v>10</v>
      </c>
      <c r="N141" s="480">
        <v>10</v>
      </c>
      <c r="O141" s="480">
        <v>0</v>
      </c>
      <c r="P141" s="480">
        <v>0</v>
      </c>
      <c r="Q141" s="481">
        <v>320</v>
      </c>
      <c r="T141" s="3" t="e">
        <f>VLOOKUP($A141,[1]!Tablea,6,FALSE)</f>
        <v>#N/A</v>
      </c>
      <c r="U141" s="3" t="e">
        <f>VLOOKUP($A141,[1]!Tablea,8,FALSE)</f>
        <v>#N/A</v>
      </c>
      <c r="V141" s="321" t="e">
        <f t="shared" si="10"/>
        <v>#N/A</v>
      </c>
      <c r="X141" s="3" t="e">
        <f>VLOOKUP($A141,[1]!Tablea,15,FALSE)</f>
        <v>#N/A</v>
      </c>
      <c r="Y141" s="3" t="e">
        <f>VLOOKUP($A141,[1]!Tablea,16,FALSE)</f>
        <v>#N/A</v>
      </c>
      <c r="Z141" s="321" t="e">
        <f t="shared" si="11"/>
        <v>#N/A</v>
      </c>
    </row>
    <row r="142" spans="1:26" ht="12">
      <c r="A142" s="9"/>
      <c r="B142" s="11" t="s">
        <v>306</v>
      </c>
      <c r="C142" s="480">
        <v>0</v>
      </c>
      <c r="D142" s="480">
        <v>0</v>
      </c>
      <c r="E142" s="480">
        <v>0</v>
      </c>
      <c r="F142" s="480">
        <v>80</v>
      </c>
      <c r="G142" s="480">
        <v>20</v>
      </c>
      <c r="H142" s="480">
        <v>0</v>
      </c>
      <c r="I142" s="480">
        <v>0</v>
      </c>
      <c r="J142" s="480">
        <v>0</v>
      </c>
      <c r="K142" s="480">
        <v>0</v>
      </c>
      <c r="L142" s="480">
        <v>0</v>
      </c>
      <c r="M142" s="480">
        <v>0</v>
      </c>
      <c r="N142" s="480">
        <v>0</v>
      </c>
      <c r="O142" s="480">
        <v>0</v>
      </c>
      <c r="P142" s="480">
        <v>10</v>
      </c>
      <c r="Q142" s="481">
        <v>100</v>
      </c>
      <c r="T142" s="3" t="e">
        <f>VLOOKUP($A142,[1]!Tablea,6,FALSE)</f>
        <v>#N/A</v>
      </c>
      <c r="U142" s="3" t="e">
        <f>VLOOKUP($A142,[1]!Tablea,8,FALSE)</f>
        <v>#N/A</v>
      </c>
      <c r="V142" s="321" t="e">
        <f t="shared" si="10"/>
        <v>#N/A</v>
      </c>
      <c r="X142" s="3" t="e">
        <f>VLOOKUP($A142,[1]!Tablea,15,FALSE)</f>
        <v>#N/A</v>
      </c>
      <c r="Y142" s="3" t="e">
        <f>VLOOKUP($A142,[1]!Tablea,16,FALSE)</f>
        <v>#N/A</v>
      </c>
      <c r="Z142" s="321" t="e">
        <f t="shared" si="11"/>
        <v>#N/A</v>
      </c>
    </row>
    <row r="143" spans="1:26" ht="12">
      <c r="A143" s="9"/>
      <c r="B143" s="11" t="s">
        <v>307</v>
      </c>
      <c r="C143" s="480" t="s">
        <v>92</v>
      </c>
      <c r="D143" s="480">
        <v>300</v>
      </c>
      <c r="E143" s="480">
        <v>300</v>
      </c>
      <c r="F143" s="480">
        <v>480</v>
      </c>
      <c r="G143" s="480">
        <v>250</v>
      </c>
      <c r="H143" s="480">
        <v>250</v>
      </c>
      <c r="I143" s="480">
        <v>120</v>
      </c>
      <c r="J143" s="480">
        <v>230</v>
      </c>
      <c r="K143" s="480">
        <v>140</v>
      </c>
      <c r="L143" s="480">
        <v>200</v>
      </c>
      <c r="M143" s="480">
        <v>280</v>
      </c>
      <c r="N143" s="480">
        <v>220</v>
      </c>
      <c r="O143" s="480">
        <v>0</v>
      </c>
      <c r="P143" s="480">
        <v>50</v>
      </c>
      <c r="Q143" s="481">
        <v>2520</v>
      </c>
      <c r="T143" s="3" t="e">
        <f>VLOOKUP($A143,[1]!Tablea,6,FALSE)</f>
        <v>#N/A</v>
      </c>
      <c r="U143" s="3" t="e">
        <f>VLOOKUP($A143,[1]!Tablea,8,FALSE)</f>
        <v>#N/A</v>
      </c>
      <c r="V143" s="321" t="e">
        <f t="shared" si="10"/>
        <v>#N/A</v>
      </c>
      <c r="X143" s="3" t="e">
        <f>VLOOKUP($A143,[1]!Tablea,15,FALSE)</f>
        <v>#N/A</v>
      </c>
      <c r="Y143" s="3" t="e">
        <f>VLOOKUP($A143,[1]!Tablea,16,FALSE)</f>
        <v>#N/A</v>
      </c>
      <c r="Z143" s="321" t="e">
        <f t="shared" si="11"/>
        <v>#N/A</v>
      </c>
    </row>
    <row r="144" spans="1:26" ht="12">
      <c r="A144" s="9"/>
      <c r="B144" s="11"/>
      <c r="C144" s="480"/>
      <c r="D144" s="480"/>
      <c r="E144" s="480"/>
      <c r="F144" s="480"/>
      <c r="G144" s="480"/>
      <c r="H144" s="480"/>
      <c r="I144" s="480"/>
      <c r="J144" s="480"/>
      <c r="K144" s="480"/>
      <c r="L144" s="480"/>
      <c r="M144" s="480"/>
      <c r="N144" s="480"/>
      <c r="O144" s="480"/>
      <c r="P144" s="480"/>
      <c r="Q144" s="481"/>
      <c r="T144" s="3"/>
      <c r="U144" s="3"/>
      <c r="V144" s="321"/>
      <c r="X144" s="3"/>
      <c r="Y144" s="3"/>
      <c r="Z144" s="321"/>
    </row>
    <row r="145" spans="1:17" ht="12">
      <c r="A145" s="9"/>
      <c r="B145" s="10" t="s">
        <v>308</v>
      </c>
      <c r="C145" s="482"/>
      <c r="D145" s="482"/>
      <c r="E145" s="482"/>
      <c r="F145" s="482"/>
      <c r="G145" s="482"/>
      <c r="H145" s="482"/>
      <c r="I145" s="482"/>
      <c r="J145" s="482"/>
      <c r="K145" s="482"/>
      <c r="L145" s="482"/>
      <c r="M145" s="482"/>
      <c r="N145" s="482"/>
      <c r="O145" s="482"/>
      <c r="P145" s="482"/>
      <c r="Q145" s="272"/>
    </row>
    <row r="146" spans="1:26" ht="12">
      <c r="A146" s="9"/>
      <c r="B146" s="11" t="s">
        <v>309</v>
      </c>
      <c r="C146" s="480">
        <v>1980</v>
      </c>
      <c r="D146" s="480">
        <v>70</v>
      </c>
      <c r="E146" s="480">
        <v>2050</v>
      </c>
      <c r="F146" s="480">
        <v>50</v>
      </c>
      <c r="G146" s="480">
        <v>440</v>
      </c>
      <c r="H146" s="480">
        <v>2570</v>
      </c>
      <c r="I146" s="480">
        <v>1810</v>
      </c>
      <c r="J146" s="480">
        <v>2580</v>
      </c>
      <c r="K146" s="480">
        <v>240</v>
      </c>
      <c r="L146" s="480">
        <v>40</v>
      </c>
      <c r="M146" s="480">
        <v>300</v>
      </c>
      <c r="N146" s="480">
        <v>470</v>
      </c>
      <c r="O146" s="480">
        <v>0</v>
      </c>
      <c r="P146" s="480">
        <v>0</v>
      </c>
      <c r="Q146" s="481">
        <v>10570</v>
      </c>
      <c r="T146" s="3" t="e">
        <f>VLOOKUP($A146,[1]!Tablea,6,FALSE)</f>
        <v>#N/A</v>
      </c>
      <c r="U146" s="3" t="e">
        <f>VLOOKUP($A146,[1]!Tablea,8,FALSE)</f>
        <v>#N/A</v>
      </c>
      <c r="V146" s="321" t="e">
        <f aca="true" t="shared" si="12" ref="V146:V152">SUM(T146:U146)</f>
        <v>#N/A</v>
      </c>
      <c r="X146" s="3" t="e">
        <f>VLOOKUP($A146,[1]!Tablea,15,FALSE)</f>
        <v>#N/A</v>
      </c>
      <c r="Y146" s="3" t="e">
        <f>VLOOKUP($A146,[1]!Tablea,16,FALSE)</f>
        <v>#N/A</v>
      </c>
      <c r="Z146" s="321" t="e">
        <f aca="true" t="shared" si="13" ref="Z146:Z152">SUM(X146:Y146)</f>
        <v>#N/A</v>
      </c>
    </row>
    <row r="147" spans="1:26" ht="12">
      <c r="A147" s="9"/>
      <c r="B147" s="11" t="s">
        <v>310</v>
      </c>
      <c r="C147" s="480">
        <v>80</v>
      </c>
      <c r="D147" s="480">
        <v>1280</v>
      </c>
      <c r="E147" s="480">
        <v>1360</v>
      </c>
      <c r="F147" s="480">
        <v>1760</v>
      </c>
      <c r="G147" s="480">
        <v>1540</v>
      </c>
      <c r="H147" s="480">
        <v>2450</v>
      </c>
      <c r="I147" s="480">
        <v>1380</v>
      </c>
      <c r="J147" s="480">
        <v>390</v>
      </c>
      <c r="K147" s="480">
        <v>180</v>
      </c>
      <c r="L147" s="480">
        <v>440</v>
      </c>
      <c r="M147" s="480">
        <v>130</v>
      </c>
      <c r="N147" s="480">
        <v>1750</v>
      </c>
      <c r="O147" s="480">
        <v>0</v>
      </c>
      <c r="P147" s="480">
        <v>0</v>
      </c>
      <c r="Q147" s="481">
        <v>11370</v>
      </c>
      <c r="T147" s="3" t="e">
        <f>VLOOKUP($A147,[1]!Tablea,6,FALSE)</f>
        <v>#N/A</v>
      </c>
      <c r="U147" s="3" t="e">
        <f>VLOOKUP($A147,[1]!Tablea,8,FALSE)</f>
        <v>#N/A</v>
      </c>
      <c r="V147" s="321" t="e">
        <f t="shared" si="12"/>
        <v>#N/A</v>
      </c>
      <c r="X147" s="3" t="e">
        <f>VLOOKUP($A147,[1]!Tablea,15,FALSE)</f>
        <v>#N/A</v>
      </c>
      <c r="Y147" s="3" t="e">
        <f>VLOOKUP($A147,[1]!Tablea,16,FALSE)</f>
        <v>#N/A</v>
      </c>
      <c r="Z147" s="321" t="e">
        <f t="shared" si="13"/>
        <v>#N/A</v>
      </c>
    </row>
    <row r="148" spans="1:26" ht="12">
      <c r="A148" s="9"/>
      <c r="B148" s="11" t="s">
        <v>311</v>
      </c>
      <c r="C148" s="480">
        <v>370</v>
      </c>
      <c r="D148" s="480" t="s">
        <v>92</v>
      </c>
      <c r="E148" s="480">
        <v>370</v>
      </c>
      <c r="F148" s="480">
        <v>190</v>
      </c>
      <c r="G148" s="480">
        <v>430</v>
      </c>
      <c r="H148" s="480">
        <v>4550</v>
      </c>
      <c r="I148" s="480">
        <v>110</v>
      </c>
      <c r="J148" s="480">
        <v>240</v>
      </c>
      <c r="K148" s="480">
        <v>0</v>
      </c>
      <c r="L148" s="480">
        <v>0</v>
      </c>
      <c r="M148" s="480">
        <v>200</v>
      </c>
      <c r="N148" s="480">
        <v>280</v>
      </c>
      <c r="O148" s="480">
        <v>0</v>
      </c>
      <c r="P148" s="480">
        <v>0</v>
      </c>
      <c r="Q148" s="481">
        <v>6380</v>
      </c>
      <c r="T148" s="3" t="e">
        <f>VLOOKUP($A148,[1]!Tablea,6,FALSE)</f>
        <v>#N/A</v>
      </c>
      <c r="U148" s="3" t="e">
        <f>VLOOKUP($A148,[1]!Tablea,8,FALSE)</f>
        <v>#N/A</v>
      </c>
      <c r="V148" s="321" t="e">
        <f t="shared" si="12"/>
        <v>#N/A</v>
      </c>
      <c r="X148" s="3" t="e">
        <f>VLOOKUP($A148,[1]!Tablea,15,FALSE)</f>
        <v>#N/A</v>
      </c>
      <c r="Y148" s="3" t="e">
        <f>VLOOKUP($A148,[1]!Tablea,16,FALSE)</f>
        <v>#N/A</v>
      </c>
      <c r="Z148" s="321" t="e">
        <f t="shared" si="13"/>
        <v>#N/A</v>
      </c>
    </row>
    <row r="149" spans="1:26" ht="12">
      <c r="A149" s="9"/>
      <c r="B149" s="11" t="s">
        <v>312</v>
      </c>
      <c r="C149" s="480">
        <v>8070</v>
      </c>
      <c r="D149" s="480">
        <v>5790</v>
      </c>
      <c r="E149" s="480">
        <v>13860</v>
      </c>
      <c r="F149" s="480">
        <v>5510</v>
      </c>
      <c r="G149" s="480">
        <v>6090</v>
      </c>
      <c r="H149" s="480">
        <v>10830</v>
      </c>
      <c r="I149" s="480">
        <v>4490</v>
      </c>
      <c r="J149" s="480">
        <v>7990</v>
      </c>
      <c r="K149" s="480">
        <v>4430</v>
      </c>
      <c r="L149" s="480">
        <v>4370</v>
      </c>
      <c r="M149" s="480">
        <v>4310</v>
      </c>
      <c r="N149" s="480">
        <v>8320</v>
      </c>
      <c r="O149" s="480">
        <v>0</v>
      </c>
      <c r="P149" s="480" t="s">
        <v>92</v>
      </c>
      <c r="Q149" s="481">
        <v>70210</v>
      </c>
      <c r="T149" s="3" t="e">
        <f>VLOOKUP($A149,[1]!Tablea,6,FALSE)</f>
        <v>#N/A</v>
      </c>
      <c r="U149" s="3" t="e">
        <f>VLOOKUP($A149,[1]!Tablea,8,FALSE)</f>
        <v>#N/A</v>
      </c>
      <c r="V149" s="321" t="e">
        <f t="shared" si="12"/>
        <v>#N/A</v>
      </c>
      <c r="X149" s="3" t="e">
        <f>VLOOKUP($A149,[1]!Tablea,15,FALSE)</f>
        <v>#N/A</v>
      </c>
      <c r="Y149" s="3" t="e">
        <f>VLOOKUP($A149,[1]!Tablea,16,FALSE)</f>
        <v>#N/A</v>
      </c>
      <c r="Z149" s="321" t="e">
        <f t="shared" si="13"/>
        <v>#N/A</v>
      </c>
    </row>
    <row r="150" spans="1:26" ht="12">
      <c r="A150" s="9"/>
      <c r="B150" s="11" t="s">
        <v>313</v>
      </c>
      <c r="C150" s="480">
        <v>340</v>
      </c>
      <c r="D150" s="480">
        <v>320</v>
      </c>
      <c r="E150" s="480">
        <v>660</v>
      </c>
      <c r="F150" s="480">
        <v>720</v>
      </c>
      <c r="G150" s="480">
        <v>980</v>
      </c>
      <c r="H150" s="480">
        <v>2570</v>
      </c>
      <c r="I150" s="480">
        <v>4150</v>
      </c>
      <c r="J150" s="480">
        <v>870</v>
      </c>
      <c r="K150" s="480">
        <v>540</v>
      </c>
      <c r="L150" s="480">
        <v>230</v>
      </c>
      <c r="M150" s="480">
        <v>1150</v>
      </c>
      <c r="N150" s="480">
        <v>1570</v>
      </c>
      <c r="O150" s="480">
        <v>0</v>
      </c>
      <c r="P150" s="480">
        <v>0</v>
      </c>
      <c r="Q150" s="481">
        <v>13450</v>
      </c>
      <c r="T150" s="3" t="e">
        <f>VLOOKUP($A150,[1]!Tablea,6,FALSE)</f>
        <v>#N/A</v>
      </c>
      <c r="U150" s="3" t="e">
        <f>VLOOKUP($A150,[1]!Tablea,8,FALSE)</f>
        <v>#N/A</v>
      </c>
      <c r="V150" s="321" t="e">
        <f t="shared" si="12"/>
        <v>#N/A</v>
      </c>
      <c r="X150" s="3" t="e">
        <f>VLOOKUP($A150,[1]!Tablea,15,FALSE)</f>
        <v>#N/A</v>
      </c>
      <c r="Y150" s="3" t="e">
        <f>VLOOKUP($A150,[1]!Tablea,16,FALSE)</f>
        <v>#N/A</v>
      </c>
      <c r="Z150" s="321" t="e">
        <f t="shared" si="13"/>
        <v>#N/A</v>
      </c>
    </row>
    <row r="151" spans="2:26" ht="12">
      <c r="B151" s="11" t="s">
        <v>314</v>
      </c>
      <c r="C151" s="480">
        <v>530</v>
      </c>
      <c r="D151" s="480">
        <v>160</v>
      </c>
      <c r="E151" s="480">
        <v>690</v>
      </c>
      <c r="F151" s="480">
        <v>100</v>
      </c>
      <c r="G151" s="480">
        <v>170</v>
      </c>
      <c r="H151" s="480">
        <v>1350</v>
      </c>
      <c r="I151" s="480">
        <v>80</v>
      </c>
      <c r="J151" s="480">
        <v>200</v>
      </c>
      <c r="K151" s="480">
        <v>500</v>
      </c>
      <c r="L151" s="480">
        <v>190</v>
      </c>
      <c r="M151" s="480">
        <v>120</v>
      </c>
      <c r="N151" s="480">
        <v>290</v>
      </c>
      <c r="O151" s="480">
        <v>0</v>
      </c>
      <c r="P151" s="480">
        <v>0</v>
      </c>
      <c r="Q151" s="481">
        <v>3670</v>
      </c>
      <c r="T151" s="3" t="e">
        <f>VLOOKUP($A151,[1]!Tablea,6,FALSE)</f>
        <v>#N/A</v>
      </c>
      <c r="U151" s="3" t="e">
        <f>VLOOKUP($A151,[1]!Tablea,8,FALSE)</f>
        <v>#N/A</v>
      </c>
      <c r="V151" s="321" t="e">
        <f t="shared" si="12"/>
        <v>#N/A</v>
      </c>
      <c r="X151" s="3" t="e">
        <f>VLOOKUP($A151,[1]!Tablea,15,FALSE)</f>
        <v>#N/A</v>
      </c>
      <c r="Y151" s="3" t="e">
        <f>VLOOKUP($A151,[1]!Tablea,16,FALSE)</f>
        <v>#N/A</v>
      </c>
      <c r="Z151" s="321" t="e">
        <f t="shared" si="13"/>
        <v>#N/A</v>
      </c>
    </row>
    <row r="152" spans="2:26" ht="12">
      <c r="B152" s="11" t="s">
        <v>315</v>
      </c>
      <c r="C152" s="480">
        <v>190</v>
      </c>
      <c r="D152" s="480">
        <v>80</v>
      </c>
      <c r="E152" s="480">
        <v>260</v>
      </c>
      <c r="F152" s="480">
        <v>60</v>
      </c>
      <c r="G152" s="480">
        <v>40</v>
      </c>
      <c r="H152" s="480">
        <v>140</v>
      </c>
      <c r="I152" s="480">
        <v>40</v>
      </c>
      <c r="J152" s="480">
        <v>30</v>
      </c>
      <c r="K152" s="480">
        <v>40</v>
      </c>
      <c r="L152" s="480">
        <v>40</v>
      </c>
      <c r="M152" s="480">
        <v>0</v>
      </c>
      <c r="N152" s="480">
        <v>0</v>
      </c>
      <c r="O152" s="480">
        <v>0</v>
      </c>
      <c r="P152" s="480">
        <v>0</v>
      </c>
      <c r="Q152" s="481">
        <v>650</v>
      </c>
      <c r="T152" s="3" t="e">
        <f>VLOOKUP($A152,[1]!Tablea,6,FALSE)</f>
        <v>#N/A</v>
      </c>
      <c r="U152" s="3" t="e">
        <f>VLOOKUP($A152,[1]!Tablea,8,FALSE)</f>
        <v>#N/A</v>
      </c>
      <c r="V152" s="321" t="e">
        <f t="shared" si="12"/>
        <v>#N/A</v>
      </c>
      <c r="X152" s="3" t="e">
        <f>VLOOKUP($A152,[1]!Tablea,15,FALSE)</f>
        <v>#N/A</v>
      </c>
      <c r="Y152" s="3" t="e">
        <f>VLOOKUP($A152,[1]!Tablea,16,FALSE)</f>
        <v>#N/A</v>
      </c>
      <c r="Z152" s="321" t="e">
        <f t="shared" si="13"/>
        <v>#N/A</v>
      </c>
    </row>
    <row r="153" spans="2:17" ht="12">
      <c r="B153" s="11"/>
      <c r="C153" s="482"/>
      <c r="D153" s="482"/>
      <c r="E153" s="482"/>
      <c r="F153" s="482"/>
      <c r="G153" s="482"/>
      <c r="H153" s="482"/>
      <c r="I153" s="482"/>
      <c r="J153" s="482"/>
      <c r="K153" s="482"/>
      <c r="L153" s="482"/>
      <c r="M153" s="482"/>
      <c r="N153" s="482"/>
      <c r="O153" s="482"/>
      <c r="P153" s="482"/>
      <c r="Q153" s="272"/>
    </row>
    <row r="154" spans="2:17" ht="12">
      <c r="B154" s="13" t="s">
        <v>316</v>
      </c>
      <c r="C154" s="482"/>
      <c r="D154" s="482"/>
      <c r="E154" s="482"/>
      <c r="F154" s="482"/>
      <c r="G154" s="482"/>
      <c r="H154" s="482"/>
      <c r="I154" s="482"/>
      <c r="J154" s="482"/>
      <c r="K154" s="482"/>
      <c r="L154" s="482"/>
      <c r="M154" s="482"/>
      <c r="N154" s="482"/>
      <c r="O154" s="482"/>
      <c r="P154" s="482"/>
      <c r="Q154" s="272"/>
    </row>
    <row r="155" spans="2:26" ht="12">
      <c r="B155" s="11" t="s">
        <v>317</v>
      </c>
      <c r="C155" s="480">
        <v>0</v>
      </c>
      <c r="D155" s="480">
        <v>0</v>
      </c>
      <c r="E155" s="480">
        <v>0</v>
      </c>
      <c r="F155" s="480">
        <v>0</v>
      </c>
      <c r="G155" s="480">
        <v>0</v>
      </c>
      <c r="H155" s="480">
        <v>0</v>
      </c>
      <c r="I155" s="480">
        <v>0</v>
      </c>
      <c r="J155" s="480">
        <v>0</v>
      </c>
      <c r="K155" s="480">
        <v>0</v>
      </c>
      <c r="L155" s="480">
        <v>0</v>
      </c>
      <c r="M155" s="480">
        <v>0</v>
      </c>
      <c r="N155" s="480">
        <v>4340</v>
      </c>
      <c r="O155" s="480">
        <v>0</v>
      </c>
      <c r="P155" s="480">
        <v>10</v>
      </c>
      <c r="Q155" s="481">
        <v>4350</v>
      </c>
      <c r="T155" s="3" t="e">
        <f>VLOOKUP($A155,[1]!Tablea,6,FALSE)</f>
        <v>#N/A</v>
      </c>
      <c r="U155" s="3" t="e">
        <f>VLOOKUP($A155,[1]!Tablea,8,FALSE)</f>
        <v>#N/A</v>
      </c>
      <c r="V155" s="321" t="e">
        <f aca="true" t="shared" si="14" ref="V155:V176">SUM(T155:U155)</f>
        <v>#N/A</v>
      </c>
      <c r="X155" s="3" t="e">
        <f>VLOOKUP($A155,[1]!Tablea,15,FALSE)</f>
        <v>#N/A</v>
      </c>
      <c r="Y155" s="3" t="e">
        <f>VLOOKUP($A155,[1]!Tablea,16,FALSE)</f>
        <v>#N/A</v>
      </c>
      <c r="Z155" s="321" t="e">
        <f aca="true" t="shared" si="15" ref="Z155:Z176">SUM(X155:Y155)</f>
        <v>#N/A</v>
      </c>
    </row>
    <row r="156" spans="2:26" ht="12">
      <c r="B156" s="11" t="s">
        <v>318</v>
      </c>
      <c r="C156" s="480">
        <v>0</v>
      </c>
      <c r="D156" s="480">
        <v>0</v>
      </c>
      <c r="E156" s="480">
        <v>0</v>
      </c>
      <c r="F156" s="480">
        <v>0</v>
      </c>
      <c r="G156" s="480">
        <v>0</v>
      </c>
      <c r="H156" s="480">
        <v>0</v>
      </c>
      <c r="I156" s="480">
        <v>0</v>
      </c>
      <c r="J156" s="480">
        <v>0</v>
      </c>
      <c r="K156" s="480">
        <v>0</v>
      </c>
      <c r="L156" s="480">
        <v>0</v>
      </c>
      <c r="M156" s="480">
        <v>0</v>
      </c>
      <c r="N156" s="480">
        <v>410</v>
      </c>
      <c r="O156" s="480">
        <v>0</v>
      </c>
      <c r="P156" s="480">
        <v>0</v>
      </c>
      <c r="Q156" s="481">
        <v>410</v>
      </c>
      <c r="T156" s="3" t="e">
        <f>VLOOKUP($A156,[1]!Tablea,6,FALSE)</f>
        <v>#N/A</v>
      </c>
      <c r="U156" s="3" t="e">
        <f>VLOOKUP($A156,[1]!Tablea,8,FALSE)</f>
        <v>#N/A</v>
      </c>
      <c r="V156" s="321" t="e">
        <f t="shared" si="14"/>
        <v>#N/A</v>
      </c>
      <c r="X156" s="3" t="e">
        <f>VLOOKUP($A156,[1]!Tablea,15,FALSE)</f>
        <v>#N/A</v>
      </c>
      <c r="Y156" s="3" t="e">
        <f>VLOOKUP($A156,[1]!Tablea,16,FALSE)</f>
        <v>#N/A</v>
      </c>
      <c r="Z156" s="321" t="e">
        <f t="shared" si="15"/>
        <v>#N/A</v>
      </c>
    </row>
    <row r="157" spans="2:26" ht="12">
      <c r="B157" s="11" t="s">
        <v>319</v>
      </c>
      <c r="C157" s="480">
        <v>0</v>
      </c>
      <c r="D157" s="480">
        <v>0</v>
      </c>
      <c r="E157" s="480">
        <v>0</v>
      </c>
      <c r="F157" s="480">
        <v>0</v>
      </c>
      <c r="G157" s="480">
        <v>0</v>
      </c>
      <c r="H157" s="480">
        <v>0</v>
      </c>
      <c r="I157" s="480">
        <v>0</v>
      </c>
      <c r="J157" s="480">
        <v>0</v>
      </c>
      <c r="K157" s="480">
        <v>0</v>
      </c>
      <c r="L157" s="480">
        <v>0</v>
      </c>
      <c r="M157" s="480">
        <v>0</v>
      </c>
      <c r="N157" s="480">
        <v>1520</v>
      </c>
      <c r="O157" s="480">
        <v>0</v>
      </c>
      <c r="P157" s="480">
        <v>0</v>
      </c>
      <c r="Q157" s="481">
        <v>1520</v>
      </c>
      <c r="T157" s="3" t="e">
        <f>VLOOKUP($A157,[1]!Tablea,6,FALSE)</f>
        <v>#N/A</v>
      </c>
      <c r="U157" s="3" t="e">
        <f>VLOOKUP($A157,[1]!Tablea,8,FALSE)</f>
        <v>#N/A</v>
      </c>
      <c r="V157" s="321" t="e">
        <f t="shared" si="14"/>
        <v>#N/A</v>
      </c>
      <c r="X157" s="3" t="e">
        <f>VLOOKUP($A157,[1]!Tablea,15,FALSE)</f>
        <v>#N/A</v>
      </c>
      <c r="Y157" s="3" t="e">
        <f>VLOOKUP($A157,[1]!Tablea,16,FALSE)</f>
        <v>#N/A</v>
      </c>
      <c r="Z157" s="321" t="e">
        <f t="shared" si="15"/>
        <v>#N/A</v>
      </c>
    </row>
    <row r="158" spans="2:26" ht="12">
      <c r="B158" s="11" t="s">
        <v>320</v>
      </c>
      <c r="C158" s="480">
        <v>0</v>
      </c>
      <c r="D158" s="480">
        <v>0</v>
      </c>
      <c r="E158" s="480">
        <v>0</v>
      </c>
      <c r="F158" s="480">
        <v>0</v>
      </c>
      <c r="G158" s="480">
        <v>0</v>
      </c>
      <c r="H158" s="480">
        <v>0</v>
      </c>
      <c r="I158" s="480">
        <v>0</v>
      </c>
      <c r="J158" s="480">
        <v>0</v>
      </c>
      <c r="K158" s="480">
        <v>0</v>
      </c>
      <c r="L158" s="480">
        <v>0</v>
      </c>
      <c r="M158" s="480">
        <v>0</v>
      </c>
      <c r="N158" s="480">
        <v>40</v>
      </c>
      <c r="O158" s="480">
        <v>0</v>
      </c>
      <c r="P158" s="480">
        <v>0</v>
      </c>
      <c r="Q158" s="481">
        <v>40</v>
      </c>
      <c r="T158" s="3" t="e">
        <f>VLOOKUP($A158,[1]!Tablea,6,FALSE)</f>
        <v>#N/A</v>
      </c>
      <c r="U158" s="3" t="e">
        <f>VLOOKUP($A158,[1]!Tablea,8,FALSE)</f>
        <v>#N/A</v>
      </c>
      <c r="V158" s="321" t="e">
        <f t="shared" si="14"/>
        <v>#N/A</v>
      </c>
      <c r="X158" s="3" t="e">
        <f>VLOOKUP($A158,[1]!Tablea,15,FALSE)</f>
        <v>#N/A</v>
      </c>
      <c r="Y158" s="3" t="e">
        <f>VLOOKUP($A158,[1]!Tablea,16,FALSE)</f>
        <v>#N/A</v>
      </c>
      <c r="Z158" s="321" t="e">
        <f t="shared" si="15"/>
        <v>#N/A</v>
      </c>
    </row>
    <row r="159" spans="2:26" ht="12">
      <c r="B159" s="11" t="s">
        <v>321</v>
      </c>
      <c r="C159" s="480">
        <v>0</v>
      </c>
      <c r="D159" s="480">
        <v>0</v>
      </c>
      <c r="E159" s="480">
        <v>0</v>
      </c>
      <c r="F159" s="480">
        <v>0</v>
      </c>
      <c r="G159" s="480">
        <v>0</v>
      </c>
      <c r="H159" s="480">
        <v>0</v>
      </c>
      <c r="I159" s="480">
        <v>0</v>
      </c>
      <c r="J159" s="480">
        <v>0</v>
      </c>
      <c r="K159" s="480">
        <v>0</v>
      </c>
      <c r="L159" s="480">
        <v>0</v>
      </c>
      <c r="M159" s="480">
        <v>0</v>
      </c>
      <c r="N159" s="480">
        <v>320</v>
      </c>
      <c r="O159" s="480">
        <v>0</v>
      </c>
      <c r="P159" s="480">
        <v>0</v>
      </c>
      <c r="Q159" s="481">
        <v>320</v>
      </c>
      <c r="T159" s="3" t="e">
        <f>VLOOKUP($A159,[1]!Tablea,6,FALSE)</f>
        <v>#N/A</v>
      </c>
      <c r="U159" s="3" t="e">
        <f>VLOOKUP($A159,[1]!Tablea,8,FALSE)</f>
        <v>#N/A</v>
      </c>
      <c r="V159" s="321" t="e">
        <f t="shared" si="14"/>
        <v>#N/A</v>
      </c>
      <c r="X159" s="3" t="e">
        <f>VLOOKUP($A159,[1]!Tablea,15,FALSE)</f>
        <v>#N/A</v>
      </c>
      <c r="Y159" s="3" t="e">
        <f>VLOOKUP($A159,[1]!Tablea,16,FALSE)</f>
        <v>#N/A</v>
      </c>
      <c r="Z159" s="321" t="e">
        <f t="shared" si="15"/>
        <v>#N/A</v>
      </c>
    </row>
    <row r="160" spans="2:26" ht="12">
      <c r="B160" s="11" t="s">
        <v>93</v>
      </c>
      <c r="C160" s="480">
        <v>0</v>
      </c>
      <c r="D160" s="480">
        <v>0</v>
      </c>
      <c r="E160" s="480">
        <v>0</v>
      </c>
      <c r="F160" s="480">
        <v>0</v>
      </c>
      <c r="G160" s="480">
        <v>0</v>
      </c>
      <c r="H160" s="480">
        <v>0</v>
      </c>
      <c r="I160" s="480">
        <v>0</v>
      </c>
      <c r="J160" s="480">
        <v>0</v>
      </c>
      <c r="K160" s="480">
        <v>0</v>
      </c>
      <c r="L160" s="480">
        <v>0</v>
      </c>
      <c r="M160" s="480">
        <v>0</v>
      </c>
      <c r="N160" s="480">
        <v>240</v>
      </c>
      <c r="O160" s="480">
        <v>0</v>
      </c>
      <c r="P160" s="480">
        <v>0</v>
      </c>
      <c r="Q160" s="481">
        <v>240</v>
      </c>
      <c r="T160" s="3" t="e">
        <f>VLOOKUP($A160,[1]!Tablea,6,FALSE)</f>
        <v>#N/A</v>
      </c>
      <c r="U160" s="3" t="e">
        <f>VLOOKUP($A160,[1]!Tablea,8,FALSE)</f>
        <v>#N/A</v>
      </c>
      <c r="V160" s="321" t="e">
        <f t="shared" si="14"/>
        <v>#N/A</v>
      </c>
      <c r="X160" s="3" t="e">
        <f>VLOOKUP($A160,[1]!Tablea,15,FALSE)</f>
        <v>#N/A</v>
      </c>
      <c r="Y160" s="3" t="e">
        <f>VLOOKUP($A160,[1]!Tablea,16,FALSE)</f>
        <v>#N/A</v>
      </c>
      <c r="Z160" s="321" t="e">
        <f t="shared" si="15"/>
        <v>#N/A</v>
      </c>
    </row>
    <row r="161" spans="2:26" ht="12">
      <c r="B161" s="11" t="s">
        <v>322</v>
      </c>
      <c r="C161" s="480">
        <v>0</v>
      </c>
      <c r="D161" s="480">
        <v>0</v>
      </c>
      <c r="E161" s="480">
        <v>0</v>
      </c>
      <c r="F161" s="480">
        <v>0</v>
      </c>
      <c r="G161" s="480">
        <v>0</v>
      </c>
      <c r="H161" s="480">
        <v>0</v>
      </c>
      <c r="I161" s="480">
        <v>0</v>
      </c>
      <c r="J161" s="480">
        <v>0</v>
      </c>
      <c r="K161" s="480">
        <v>0</v>
      </c>
      <c r="L161" s="480">
        <v>0</v>
      </c>
      <c r="M161" s="480">
        <v>0</v>
      </c>
      <c r="N161" s="480">
        <v>200</v>
      </c>
      <c r="O161" s="480">
        <v>0</v>
      </c>
      <c r="P161" s="480">
        <v>0</v>
      </c>
      <c r="Q161" s="481">
        <v>200</v>
      </c>
      <c r="T161" s="3" t="e">
        <f>VLOOKUP($A161,[1]!Tablea,6,FALSE)</f>
        <v>#N/A</v>
      </c>
      <c r="U161" s="3" t="e">
        <f>VLOOKUP($A161,[1]!Tablea,8,FALSE)</f>
        <v>#N/A</v>
      </c>
      <c r="V161" s="321" t="e">
        <f t="shared" si="14"/>
        <v>#N/A</v>
      </c>
      <c r="X161" s="3" t="e">
        <f>VLOOKUP($A161,[1]!Tablea,15,FALSE)</f>
        <v>#N/A</v>
      </c>
      <c r="Y161" s="3" t="e">
        <f>VLOOKUP($A161,[1]!Tablea,16,FALSE)</f>
        <v>#N/A</v>
      </c>
      <c r="Z161" s="321" t="e">
        <f t="shared" si="15"/>
        <v>#N/A</v>
      </c>
    </row>
    <row r="162" spans="2:26" ht="12">
      <c r="B162" s="11" t="s">
        <v>323</v>
      </c>
      <c r="C162" s="480">
        <v>0</v>
      </c>
      <c r="D162" s="480">
        <v>0</v>
      </c>
      <c r="E162" s="480">
        <v>0</v>
      </c>
      <c r="F162" s="480">
        <v>0</v>
      </c>
      <c r="G162" s="480">
        <v>0</v>
      </c>
      <c r="H162" s="480">
        <v>0</v>
      </c>
      <c r="I162" s="480">
        <v>0</v>
      </c>
      <c r="J162" s="480">
        <v>0</v>
      </c>
      <c r="K162" s="480">
        <v>0</v>
      </c>
      <c r="L162" s="480">
        <v>0</v>
      </c>
      <c r="M162" s="480">
        <v>0</v>
      </c>
      <c r="N162" s="480">
        <v>910</v>
      </c>
      <c r="O162" s="480">
        <v>0</v>
      </c>
      <c r="P162" s="480">
        <v>10</v>
      </c>
      <c r="Q162" s="481">
        <v>920</v>
      </c>
      <c r="T162" s="3" t="e">
        <f>VLOOKUP($A162,[1]!Tablea,6,FALSE)</f>
        <v>#N/A</v>
      </c>
      <c r="U162" s="3" t="e">
        <f>VLOOKUP($A162,[1]!Tablea,8,FALSE)</f>
        <v>#N/A</v>
      </c>
      <c r="V162" s="321" t="e">
        <f t="shared" si="14"/>
        <v>#N/A</v>
      </c>
      <c r="X162" s="3" t="e">
        <f>VLOOKUP($A162,[1]!Tablea,15,FALSE)</f>
        <v>#N/A</v>
      </c>
      <c r="Y162" s="3" t="e">
        <f>VLOOKUP($A162,[1]!Tablea,16,FALSE)</f>
        <v>#N/A</v>
      </c>
      <c r="Z162" s="321" t="e">
        <f t="shared" si="15"/>
        <v>#N/A</v>
      </c>
    </row>
    <row r="163" spans="2:26" ht="12">
      <c r="B163" s="11" t="s">
        <v>166</v>
      </c>
      <c r="C163" s="480">
        <v>0</v>
      </c>
      <c r="D163" s="480">
        <v>0</v>
      </c>
      <c r="E163" s="480">
        <v>0</v>
      </c>
      <c r="F163" s="480">
        <v>0</v>
      </c>
      <c r="G163" s="480">
        <v>0</v>
      </c>
      <c r="H163" s="480">
        <v>0</v>
      </c>
      <c r="I163" s="480">
        <v>0</v>
      </c>
      <c r="J163" s="480">
        <v>0</v>
      </c>
      <c r="K163" s="480">
        <v>0</v>
      </c>
      <c r="L163" s="480">
        <v>0</v>
      </c>
      <c r="M163" s="480">
        <v>0</v>
      </c>
      <c r="N163" s="480">
        <v>70</v>
      </c>
      <c r="O163" s="480">
        <v>0</v>
      </c>
      <c r="P163" s="480">
        <v>0</v>
      </c>
      <c r="Q163" s="481">
        <v>70</v>
      </c>
      <c r="T163" s="3" t="e">
        <f>VLOOKUP($A163,[1]!Tablea,6,FALSE)</f>
        <v>#N/A</v>
      </c>
      <c r="U163" s="3" t="e">
        <f>VLOOKUP($A163,[1]!Tablea,8,FALSE)</f>
        <v>#N/A</v>
      </c>
      <c r="V163" s="321" t="e">
        <f t="shared" si="14"/>
        <v>#N/A</v>
      </c>
      <c r="X163" s="3" t="e">
        <f>VLOOKUP($A163,[1]!Tablea,15,FALSE)</f>
        <v>#N/A</v>
      </c>
      <c r="Y163" s="3" t="e">
        <f>VLOOKUP($A163,[1]!Tablea,16,FALSE)</f>
        <v>#N/A</v>
      </c>
      <c r="Z163" s="321" t="e">
        <f t="shared" si="15"/>
        <v>#N/A</v>
      </c>
    </row>
    <row r="164" spans="2:26" ht="12">
      <c r="B164" s="11" t="s">
        <v>96</v>
      </c>
      <c r="C164" s="480">
        <v>0</v>
      </c>
      <c r="D164" s="480">
        <v>0</v>
      </c>
      <c r="E164" s="480">
        <v>0</v>
      </c>
      <c r="F164" s="480">
        <v>0</v>
      </c>
      <c r="G164" s="480">
        <v>0</v>
      </c>
      <c r="H164" s="480">
        <v>0</v>
      </c>
      <c r="I164" s="480">
        <v>0</v>
      </c>
      <c r="J164" s="480">
        <v>0</v>
      </c>
      <c r="K164" s="480">
        <v>0</v>
      </c>
      <c r="L164" s="480">
        <v>0</v>
      </c>
      <c r="M164" s="480">
        <v>0</v>
      </c>
      <c r="N164" s="480">
        <v>150</v>
      </c>
      <c r="O164" s="480">
        <v>0</v>
      </c>
      <c r="P164" s="480">
        <v>0</v>
      </c>
      <c r="Q164" s="481">
        <v>150</v>
      </c>
      <c r="T164" s="3" t="e">
        <f>VLOOKUP($A164,[1]!Tablea,6,FALSE)</f>
        <v>#N/A</v>
      </c>
      <c r="U164" s="3" t="e">
        <f>VLOOKUP($A164,[1]!Tablea,8,FALSE)</f>
        <v>#N/A</v>
      </c>
      <c r="V164" s="321" t="e">
        <f t="shared" si="14"/>
        <v>#N/A</v>
      </c>
      <c r="X164" s="3" t="e">
        <f>VLOOKUP($A164,[1]!Tablea,15,FALSE)</f>
        <v>#N/A</v>
      </c>
      <c r="Y164" s="3" t="e">
        <f>VLOOKUP($A164,[1]!Tablea,16,FALSE)</f>
        <v>#N/A</v>
      </c>
      <c r="Z164" s="321" t="e">
        <f t="shared" si="15"/>
        <v>#N/A</v>
      </c>
    </row>
    <row r="165" spans="2:26" ht="12">
      <c r="B165" s="11" t="s">
        <v>94</v>
      </c>
      <c r="C165" s="480">
        <v>0</v>
      </c>
      <c r="D165" s="480">
        <v>0</v>
      </c>
      <c r="E165" s="480">
        <v>0</v>
      </c>
      <c r="F165" s="480">
        <v>0</v>
      </c>
      <c r="G165" s="480">
        <v>0</v>
      </c>
      <c r="H165" s="480">
        <v>0</v>
      </c>
      <c r="I165" s="480">
        <v>0</v>
      </c>
      <c r="J165" s="480">
        <v>0</v>
      </c>
      <c r="K165" s="480">
        <v>0</v>
      </c>
      <c r="L165" s="480">
        <v>0</v>
      </c>
      <c r="M165" s="480">
        <v>0</v>
      </c>
      <c r="N165" s="480">
        <v>110</v>
      </c>
      <c r="O165" s="480">
        <v>0</v>
      </c>
      <c r="P165" s="480">
        <v>0</v>
      </c>
      <c r="Q165" s="481">
        <v>110</v>
      </c>
      <c r="T165" s="3" t="e">
        <f>VLOOKUP($A165,[1]!Tablea,6,FALSE)</f>
        <v>#N/A</v>
      </c>
      <c r="U165" s="3" t="e">
        <f>VLOOKUP($A165,[1]!Tablea,8,FALSE)</f>
        <v>#N/A</v>
      </c>
      <c r="V165" s="321" t="e">
        <f t="shared" si="14"/>
        <v>#N/A</v>
      </c>
      <c r="X165" s="3" t="e">
        <f>VLOOKUP($A165,[1]!Tablea,15,FALSE)</f>
        <v>#N/A</v>
      </c>
      <c r="Y165" s="3" t="e">
        <f>VLOOKUP($A165,[1]!Tablea,16,FALSE)</f>
        <v>#N/A</v>
      </c>
      <c r="Z165" s="321" t="e">
        <f t="shared" si="15"/>
        <v>#N/A</v>
      </c>
    </row>
    <row r="166" spans="2:26" ht="12">
      <c r="B166" s="11" t="s">
        <v>165</v>
      </c>
      <c r="C166" s="480">
        <v>0</v>
      </c>
      <c r="D166" s="480">
        <v>0</v>
      </c>
      <c r="E166" s="480">
        <v>0</v>
      </c>
      <c r="F166" s="480">
        <v>0</v>
      </c>
      <c r="G166" s="480">
        <v>0</v>
      </c>
      <c r="H166" s="480">
        <v>0</v>
      </c>
      <c r="I166" s="480">
        <v>0</v>
      </c>
      <c r="J166" s="480">
        <v>0</v>
      </c>
      <c r="K166" s="480">
        <v>0</v>
      </c>
      <c r="L166" s="480">
        <v>0</v>
      </c>
      <c r="M166" s="480">
        <v>0</v>
      </c>
      <c r="N166" s="480">
        <v>30</v>
      </c>
      <c r="O166" s="480">
        <v>0</v>
      </c>
      <c r="P166" s="480">
        <v>0</v>
      </c>
      <c r="Q166" s="481">
        <v>30</v>
      </c>
      <c r="T166" s="3" t="e">
        <f>VLOOKUP($A166,[1]!Tablea,6,FALSE)</f>
        <v>#N/A</v>
      </c>
      <c r="U166" s="3" t="e">
        <f>VLOOKUP($A166,[1]!Tablea,8,FALSE)</f>
        <v>#N/A</v>
      </c>
      <c r="V166" s="321" t="e">
        <f t="shared" si="14"/>
        <v>#N/A</v>
      </c>
      <c r="X166" s="3" t="e">
        <f>VLOOKUP($A166,[1]!Tablea,15,FALSE)</f>
        <v>#N/A</v>
      </c>
      <c r="Y166" s="3" t="e">
        <f>VLOOKUP($A166,[1]!Tablea,16,FALSE)</f>
        <v>#N/A</v>
      </c>
      <c r="Z166" s="321" t="e">
        <f t="shared" si="15"/>
        <v>#N/A</v>
      </c>
    </row>
    <row r="167" spans="2:26" ht="12">
      <c r="B167" s="11" t="s">
        <v>325</v>
      </c>
      <c r="C167" s="480">
        <v>0</v>
      </c>
      <c r="D167" s="480">
        <v>0</v>
      </c>
      <c r="E167" s="480">
        <v>0</v>
      </c>
      <c r="F167" s="480">
        <v>0</v>
      </c>
      <c r="G167" s="480">
        <v>0</v>
      </c>
      <c r="H167" s="480">
        <v>0</v>
      </c>
      <c r="I167" s="480">
        <v>0</v>
      </c>
      <c r="J167" s="480">
        <v>0</v>
      </c>
      <c r="K167" s="480">
        <v>0</v>
      </c>
      <c r="L167" s="480">
        <v>0</v>
      </c>
      <c r="M167" s="480">
        <v>0</v>
      </c>
      <c r="N167" s="480">
        <v>1340</v>
      </c>
      <c r="O167" s="480">
        <v>0</v>
      </c>
      <c r="P167" s="480">
        <v>0</v>
      </c>
      <c r="Q167" s="481">
        <v>1340</v>
      </c>
      <c r="T167" s="3" t="e">
        <f>VLOOKUP($A167,[1]!Tablea,6,FALSE)</f>
        <v>#N/A</v>
      </c>
      <c r="U167" s="3" t="e">
        <f>VLOOKUP($A167,[1]!Tablea,8,FALSE)</f>
        <v>#N/A</v>
      </c>
      <c r="V167" s="321" t="e">
        <f t="shared" si="14"/>
        <v>#N/A</v>
      </c>
      <c r="X167" s="3" t="e">
        <f>VLOOKUP($A167,[1]!Tablea,15,FALSE)</f>
        <v>#N/A</v>
      </c>
      <c r="Y167" s="3" t="e">
        <f>VLOOKUP($A167,[1]!Tablea,16,FALSE)</f>
        <v>#N/A</v>
      </c>
      <c r="Z167" s="321" t="e">
        <f t="shared" si="15"/>
        <v>#N/A</v>
      </c>
    </row>
    <row r="168" spans="2:26" ht="12">
      <c r="B168" s="11" t="s">
        <v>95</v>
      </c>
      <c r="C168" s="480">
        <v>0</v>
      </c>
      <c r="D168" s="480">
        <v>0</v>
      </c>
      <c r="E168" s="480">
        <v>0</v>
      </c>
      <c r="F168" s="480">
        <v>0</v>
      </c>
      <c r="G168" s="480">
        <v>0</v>
      </c>
      <c r="H168" s="480">
        <v>0</v>
      </c>
      <c r="I168" s="480">
        <v>0</v>
      </c>
      <c r="J168" s="480">
        <v>0</v>
      </c>
      <c r="K168" s="480">
        <v>0</v>
      </c>
      <c r="L168" s="480">
        <v>0</v>
      </c>
      <c r="M168" s="480">
        <v>0</v>
      </c>
      <c r="N168" s="480">
        <v>150</v>
      </c>
      <c r="O168" s="480">
        <v>0</v>
      </c>
      <c r="P168" s="480">
        <v>0</v>
      </c>
      <c r="Q168" s="481">
        <v>150</v>
      </c>
      <c r="T168" s="3" t="e">
        <f>VLOOKUP($A168,[1]!Tablea,6,FALSE)</f>
        <v>#N/A</v>
      </c>
      <c r="U168" s="3" t="e">
        <f>VLOOKUP($A168,[1]!Tablea,8,FALSE)</f>
        <v>#N/A</v>
      </c>
      <c r="V168" s="321" t="e">
        <f t="shared" si="14"/>
        <v>#N/A</v>
      </c>
      <c r="X168" s="3" t="e">
        <f>VLOOKUP($A168,[1]!Tablea,15,FALSE)</f>
        <v>#N/A</v>
      </c>
      <c r="Y168" s="3" t="e">
        <f>VLOOKUP($A168,[1]!Tablea,16,FALSE)</f>
        <v>#N/A</v>
      </c>
      <c r="Z168" s="321" t="e">
        <f t="shared" si="15"/>
        <v>#N/A</v>
      </c>
    </row>
    <row r="169" spans="2:26" ht="12">
      <c r="B169" s="11" t="s">
        <v>326</v>
      </c>
      <c r="C169" s="480">
        <v>0</v>
      </c>
      <c r="D169" s="480">
        <v>0</v>
      </c>
      <c r="E169" s="480">
        <v>0</v>
      </c>
      <c r="F169" s="480">
        <v>0</v>
      </c>
      <c r="G169" s="480">
        <v>0</v>
      </c>
      <c r="H169" s="480">
        <v>0</v>
      </c>
      <c r="I169" s="480">
        <v>0</v>
      </c>
      <c r="J169" s="480">
        <v>0</v>
      </c>
      <c r="K169" s="480">
        <v>0</v>
      </c>
      <c r="L169" s="480">
        <v>0</v>
      </c>
      <c r="M169" s="480">
        <v>0</v>
      </c>
      <c r="N169" s="480">
        <v>30</v>
      </c>
      <c r="O169" s="480">
        <v>0</v>
      </c>
      <c r="P169" s="480">
        <v>0</v>
      </c>
      <c r="Q169" s="481">
        <v>30</v>
      </c>
      <c r="T169" s="3" t="e">
        <f>VLOOKUP($A169,[1]!Tablea,6,FALSE)</f>
        <v>#N/A</v>
      </c>
      <c r="U169" s="3" t="e">
        <f>VLOOKUP($A169,[1]!Tablea,8,FALSE)</f>
        <v>#N/A</v>
      </c>
      <c r="V169" s="321" t="e">
        <f t="shared" si="14"/>
        <v>#N/A</v>
      </c>
      <c r="X169" s="3" t="e">
        <f>VLOOKUP($A169,[1]!Tablea,15,FALSE)</f>
        <v>#N/A</v>
      </c>
      <c r="Y169" s="3" t="e">
        <f>VLOOKUP($A169,[1]!Tablea,16,FALSE)</f>
        <v>#N/A</v>
      </c>
      <c r="Z169" s="321" t="e">
        <f t="shared" si="15"/>
        <v>#N/A</v>
      </c>
    </row>
    <row r="170" spans="2:26" ht="12">
      <c r="B170" s="11" t="s">
        <v>327</v>
      </c>
      <c r="C170" s="480">
        <v>0</v>
      </c>
      <c r="D170" s="480">
        <v>0</v>
      </c>
      <c r="E170" s="480">
        <v>0</v>
      </c>
      <c r="F170" s="480">
        <v>0</v>
      </c>
      <c r="G170" s="480">
        <v>0</v>
      </c>
      <c r="H170" s="480">
        <v>0</v>
      </c>
      <c r="I170" s="480">
        <v>0</v>
      </c>
      <c r="J170" s="480">
        <v>0</v>
      </c>
      <c r="K170" s="480">
        <v>0</v>
      </c>
      <c r="L170" s="480">
        <v>0</v>
      </c>
      <c r="M170" s="480">
        <v>0</v>
      </c>
      <c r="N170" s="480">
        <v>1140</v>
      </c>
      <c r="O170" s="480">
        <v>0</v>
      </c>
      <c r="P170" s="480">
        <v>0</v>
      </c>
      <c r="Q170" s="481">
        <v>1140</v>
      </c>
      <c r="T170" s="3" t="e">
        <f>VLOOKUP($A170,[1]!Tablea,6,FALSE)</f>
        <v>#N/A</v>
      </c>
      <c r="U170" s="3" t="e">
        <f>VLOOKUP($A170,[1]!Tablea,8,FALSE)</f>
        <v>#N/A</v>
      </c>
      <c r="V170" s="321" t="e">
        <f t="shared" si="14"/>
        <v>#N/A</v>
      </c>
      <c r="X170" s="3" t="e">
        <f>VLOOKUP($A170,[1]!Tablea,15,FALSE)</f>
        <v>#N/A</v>
      </c>
      <c r="Y170" s="3" t="e">
        <f>VLOOKUP($A170,[1]!Tablea,16,FALSE)</f>
        <v>#N/A</v>
      </c>
      <c r="Z170" s="321" t="e">
        <f t="shared" si="15"/>
        <v>#N/A</v>
      </c>
    </row>
    <row r="171" spans="2:26" ht="12">
      <c r="B171" s="11" t="s">
        <v>328</v>
      </c>
      <c r="C171" s="480">
        <v>0</v>
      </c>
      <c r="D171" s="480">
        <v>0</v>
      </c>
      <c r="E171" s="480">
        <v>0</v>
      </c>
      <c r="F171" s="480">
        <v>0</v>
      </c>
      <c r="G171" s="480">
        <v>0</v>
      </c>
      <c r="H171" s="480">
        <v>0</v>
      </c>
      <c r="I171" s="480">
        <v>0</v>
      </c>
      <c r="J171" s="480">
        <v>0</v>
      </c>
      <c r="K171" s="480">
        <v>0</v>
      </c>
      <c r="L171" s="480">
        <v>0</v>
      </c>
      <c r="M171" s="480">
        <v>0</v>
      </c>
      <c r="N171" s="480">
        <v>310</v>
      </c>
      <c r="O171" s="480">
        <v>0</v>
      </c>
      <c r="P171" s="480">
        <v>0</v>
      </c>
      <c r="Q171" s="481">
        <v>310</v>
      </c>
      <c r="T171" s="3" t="e">
        <f>VLOOKUP($A171,[1]!Tablea,6,FALSE)</f>
        <v>#N/A</v>
      </c>
      <c r="U171" s="3" t="e">
        <f>VLOOKUP($A171,[1]!Tablea,8,FALSE)</f>
        <v>#N/A</v>
      </c>
      <c r="V171" s="321" t="e">
        <f t="shared" si="14"/>
        <v>#N/A</v>
      </c>
      <c r="X171" s="3" t="e">
        <f>VLOOKUP($A171,[1]!Tablea,15,FALSE)</f>
        <v>#N/A</v>
      </c>
      <c r="Y171" s="3" t="e">
        <f>VLOOKUP($A171,[1]!Tablea,16,FALSE)</f>
        <v>#N/A</v>
      </c>
      <c r="Z171" s="321" t="e">
        <f t="shared" si="15"/>
        <v>#N/A</v>
      </c>
    </row>
    <row r="172" spans="2:26" ht="12">
      <c r="B172" s="11" t="s">
        <v>167</v>
      </c>
      <c r="C172" s="480">
        <v>0</v>
      </c>
      <c r="D172" s="480">
        <v>0</v>
      </c>
      <c r="E172" s="480">
        <v>0</v>
      </c>
      <c r="F172" s="480">
        <v>0</v>
      </c>
      <c r="G172" s="480">
        <v>0</v>
      </c>
      <c r="H172" s="480">
        <v>0</v>
      </c>
      <c r="I172" s="480">
        <v>0</v>
      </c>
      <c r="J172" s="480">
        <v>0</v>
      </c>
      <c r="K172" s="480">
        <v>0</v>
      </c>
      <c r="L172" s="480">
        <v>0</v>
      </c>
      <c r="M172" s="480">
        <v>0</v>
      </c>
      <c r="N172" s="480">
        <v>4030</v>
      </c>
      <c r="O172" s="480">
        <v>0</v>
      </c>
      <c r="P172" s="480">
        <v>0</v>
      </c>
      <c r="Q172" s="481">
        <v>4030</v>
      </c>
      <c r="T172" s="3" t="e">
        <f>VLOOKUP($A172,[1]!Tablea,6,FALSE)</f>
        <v>#N/A</v>
      </c>
      <c r="U172" s="3" t="e">
        <f>VLOOKUP($A172,[1]!Tablea,8,FALSE)</f>
        <v>#N/A</v>
      </c>
      <c r="V172" s="321" t="e">
        <f t="shared" si="14"/>
        <v>#N/A</v>
      </c>
      <c r="X172" s="3" t="e">
        <f>VLOOKUP($A172,[1]!Tablea,15,FALSE)</f>
        <v>#N/A</v>
      </c>
      <c r="Y172" s="3" t="e">
        <f>VLOOKUP($A172,[1]!Tablea,16,FALSE)</f>
        <v>#N/A</v>
      </c>
      <c r="Z172" s="321" t="e">
        <f t="shared" si="15"/>
        <v>#N/A</v>
      </c>
    </row>
    <row r="173" spans="2:26" ht="12">
      <c r="B173" s="11" t="s">
        <v>329</v>
      </c>
      <c r="C173" s="480">
        <v>0</v>
      </c>
      <c r="D173" s="480">
        <v>0</v>
      </c>
      <c r="E173" s="480">
        <v>0</v>
      </c>
      <c r="F173" s="480">
        <v>0</v>
      </c>
      <c r="G173" s="480">
        <v>0</v>
      </c>
      <c r="H173" s="480">
        <v>0</v>
      </c>
      <c r="I173" s="480">
        <v>0</v>
      </c>
      <c r="J173" s="480">
        <v>0</v>
      </c>
      <c r="K173" s="480">
        <v>0</v>
      </c>
      <c r="L173" s="480">
        <v>0</v>
      </c>
      <c r="M173" s="480">
        <v>0</v>
      </c>
      <c r="N173" s="480">
        <v>210</v>
      </c>
      <c r="O173" s="480">
        <v>0</v>
      </c>
      <c r="P173" s="480">
        <v>0</v>
      </c>
      <c r="Q173" s="481">
        <v>210</v>
      </c>
      <c r="T173" s="3" t="e">
        <f>VLOOKUP($A173,[1]!Tablea,6,FALSE)</f>
        <v>#N/A</v>
      </c>
      <c r="U173" s="3" t="e">
        <f>VLOOKUP($A173,[1]!Tablea,8,FALSE)</f>
        <v>#N/A</v>
      </c>
      <c r="V173" s="321" t="e">
        <f t="shared" si="14"/>
        <v>#N/A</v>
      </c>
      <c r="X173" s="3" t="e">
        <f>VLOOKUP($A173,[1]!Tablea,15,FALSE)</f>
        <v>#N/A</v>
      </c>
      <c r="Y173" s="3" t="e">
        <f>VLOOKUP($A173,[1]!Tablea,16,FALSE)</f>
        <v>#N/A</v>
      </c>
      <c r="Z173" s="321" t="e">
        <f t="shared" si="15"/>
        <v>#N/A</v>
      </c>
    </row>
    <row r="174" spans="2:26" ht="12">
      <c r="B174" s="11" t="s">
        <v>330</v>
      </c>
      <c r="C174" s="480">
        <v>0</v>
      </c>
      <c r="D174" s="480">
        <v>0</v>
      </c>
      <c r="E174" s="480">
        <v>0</v>
      </c>
      <c r="F174" s="480">
        <v>0</v>
      </c>
      <c r="G174" s="480">
        <v>0</v>
      </c>
      <c r="H174" s="480">
        <v>0</v>
      </c>
      <c r="I174" s="480">
        <v>0</v>
      </c>
      <c r="J174" s="480">
        <v>0</v>
      </c>
      <c r="K174" s="480">
        <v>0</v>
      </c>
      <c r="L174" s="480">
        <v>0</v>
      </c>
      <c r="M174" s="480">
        <v>0</v>
      </c>
      <c r="N174" s="480">
        <v>70</v>
      </c>
      <c r="O174" s="480">
        <v>0</v>
      </c>
      <c r="P174" s="480">
        <v>0</v>
      </c>
      <c r="Q174" s="481">
        <v>70</v>
      </c>
      <c r="T174" s="3" t="e">
        <f>VLOOKUP($A174,[1]!Tablea,6,FALSE)</f>
        <v>#N/A</v>
      </c>
      <c r="U174" s="3" t="e">
        <f>VLOOKUP($A174,[1]!Tablea,8,FALSE)</f>
        <v>#N/A</v>
      </c>
      <c r="V174" s="321" t="e">
        <f t="shared" si="14"/>
        <v>#N/A</v>
      </c>
      <c r="X174" s="3" t="e">
        <f>VLOOKUP($A174,[1]!Tablea,15,FALSE)</f>
        <v>#N/A</v>
      </c>
      <c r="Y174" s="3" t="e">
        <f>VLOOKUP($A174,[1]!Tablea,16,FALSE)</f>
        <v>#N/A</v>
      </c>
      <c r="Z174" s="321" t="e">
        <f t="shared" si="15"/>
        <v>#N/A</v>
      </c>
    </row>
    <row r="175" spans="2:26" ht="12">
      <c r="B175" s="11" t="s">
        <v>97</v>
      </c>
      <c r="C175" s="480">
        <v>0</v>
      </c>
      <c r="D175" s="480">
        <v>0</v>
      </c>
      <c r="E175" s="480">
        <v>0</v>
      </c>
      <c r="F175" s="480">
        <v>0</v>
      </c>
      <c r="G175" s="480">
        <v>0</v>
      </c>
      <c r="H175" s="480">
        <v>0</v>
      </c>
      <c r="I175" s="480">
        <v>0</v>
      </c>
      <c r="J175" s="480">
        <v>0</v>
      </c>
      <c r="K175" s="480">
        <v>0</v>
      </c>
      <c r="L175" s="480">
        <v>0</v>
      </c>
      <c r="M175" s="480">
        <v>0</v>
      </c>
      <c r="N175" s="480">
        <v>140</v>
      </c>
      <c r="O175" s="480">
        <v>0</v>
      </c>
      <c r="P175" s="480">
        <v>0</v>
      </c>
      <c r="Q175" s="481">
        <v>140</v>
      </c>
      <c r="T175" s="3" t="e">
        <f>VLOOKUP($A175,[1]!Tablea,6,FALSE)</f>
        <v>#N/A</v>
      </c>
      <c r="U175" s="3" t="e">
        <f>VLOOKUP($A175,[1]!Tablea,8,FALSE)</f>
        <v>#N/A</v>
      </c>
      <c r="V175" s="321" t="e">
        <f t="shared" si="14"/>
        <v>#N/A</v>
      </c>
      <c r="X175" s="3" t="e">
        <f>VLOOKUP($A175,[1]!Tablea,15,FALSE)</f>
        <v>#N/A</v>
      </c>
      <c r="Y175" s="3" t="e">
        <f>VLOOKUP($A175,[1]!Tablea,16,FALSE)</f>
        <v>#N/A</v>
      </c>
      <c r="Z175" s="321" t="e">
        <f t="shared" si="15"/>
        <v>#N/A</v>
      </c>
    </row>
    <row r="176" spans="2:26" ht="12">
      <c r="B176" s="11" t="s">
        <v>331</v>
      </c>
      <c r="C176" s="480">
        <v>0</v>
      </c>
      <c r="D176" s="480">
        <v>0</v>
      </c>
      <c r="E176" s="480">
        <v>0</v>
      </c>
      <c r="F176" s="480">
        <v>0</v>
      </c>
      <c r="G176" s="480">
        <v>0</v>
      </c>
      <c r="H176" s="480">
        <v>0</v>
      </c>
      <c r="I176" s="480">
        <v>0</v>
      </c>
      <c r="J176" s="480">
        <v>0</v>
      </c>
      <c r="K176" s="480">
        <v>0</v>
      </c>
      <c r="L176" s="480">
        <v>0</v>
      </c>
      <c r="M176" s="480">
        <v>0</v>
      </c>
      <c r="N176" s="480">
        <v>220</v>
      </c>
      <c r="O176" s="480">
        <v>0</v>
      </c>
      <c r="P176" s="480">
        <v>0</v>
      </c>
      <c r="Q176" s="481">
        <v>220</v>
      </c>
      <c r="T176" s="3" t="e">
        <f>VLOOKUP($A176,[1]!Tablea,6,FALSE)</f>
        <v>#N/A</v>
      </c>
      <c r="U176" s="3" t="e">
        <f>VLOOKUP($A176,[1]!Tablea,8,FALSE)</f>
        <v>#N/A</v>
      </c>
      <c r="V176" s="321" t="e">
        <f t="shared" si="14"/>
        <v>#N/A</v>
      </c>
      <c r="X176" s="3" t="e">
        <f>VLOOKUP($A176,[1]!Tablea,15,FALSE)</f>
        <v>#N/A</v>
      </c>
      <c r="Y176" s="3" t="e">
        <f>VLOOKUP($A176,[1]!Tablea,16,FALSE)</f>
        <v>#N/A</v>
      </c>
      <c r="Z176" s="321" t="e">
        <f t="shared" si="15"/>
        <v>#N/A</v>
      </c>
    </row>
    <row r="177" spans="2:17" ht="12">
      <c r="B177" s="11"/>
      <c r="C177" s="482"/>
      <c r="D177" s="482"/>
      <c r="E177" s="482"/>
      <c r="F177" s="482"/>
      <c r="G177" s="482"/>
      <c r="H177" s="482"/>
      <c r="I177" s="482"/>
      <c r="J177" s="482"/>
      <c r="K177" s="482"/>
      <c r="L177" s="482"/>
      <c r="M177" s="482"/>
      <c r="N177" s="482"/>
      <c r="O177" s="482"/>
      <c r="P177" s="482"/>
      <c r="Q177" s="272"/>
    </row>
    <row r="178" spans="2:17" ht="12">
      <c r="B178" s="13" t="s">
        <v>74</v>
      </c>
      <c r="C178" s="482"/>
      <c r="D178" s="482"/>
      <c r="E178" s="482"/>
      <c r="F178" s="482"/>
      <c r="G178" s="482"/>
      <c r="H178" s="482"/>
      <c r="I178" s="482"/>
      <c r="J178" s="482"/>
      <c r="K178" s="482"/>
      <c r="L178" s="482"/>
      <c r="M178" s="482"/>
      <c r="N178" s="482"/>
      <c r="O178" s="482"/>
      <c r="P178" s="482"/>
      <c r="Q178" s="272"/>
    </row>
    <row r="179" spans="2:26" ht="12">
      <c r="B179" s="11" t="s">
        <v>74</v>
      </c>
      <c r="C179" s="480" t="s">
        <v>92</v>
      </c>
      <c r="D179" s="480">
        <v>0</v>
      </c>
      <c r="E179" s="480" t="s">
        <v>92</v>
      </c>
      <c r="F179" s="480">
        <v>0</v>
      </c>
      <c r="G179" s="480">
        <v>0</v>
      </c>
      <c r="H179" s="480">
        <v>0</v>
      </c>
      <c r="I179" s="480">
        <v>0</v>
      </c>
      <c r="J179" s="480">
        <v>0</v>
      </c>
      <c r="K179" s="480">
        <v>0</v>
      </c>
      <c r="L179" s="480">
        <v>0</v>
      </c>
      <c r="M179" s="480">
        <v>5570</v>
      </c>
      <c r="N179" s="480">
        <v>0</v>
      </c>
      <c r="O179" s="480">
        <v>0</v>
      </c>
      <c r="P179" s="480">
        <v>170</v>
      </c>
      <c r="Q179" s="481">
        <v>5740</v>
      </c>
      <c r="T179" s="3" t="e">
        <f>VLOOKUP($A179,[1]!Tablea,6,FALSE)</f>
        <v>#N/A</v>
      </c>
      <c r="U179" s="3" t="e">
        <f>VLOOKUP($A179,[1]!Tablea,8,FALSE)</f>
        <v>#N/A</v>
      </c>
      <c r="V179" s="321" t="e">
        <f>SUM(T179:U179)</f>
        <v>#N/A</v>
      </c>
      <c r="X179" s="3" t="e">
        <f>VLOOKUP($A179,[1]!Tablea,15,FALSE)</f>
        <v>#N/A</v>
      </c>
      <c r="Y179" s="3" t="e">
        <f>VLOOKUP($A179,[1]!Tablea,16,FALSE)</f>
        <v>#N/A</v>
      </c>
      <c r="Z179" s="321" t="e">
        <f>SUM(X179:Y179)</f>
        <v>#N/A</v>
      </c>
    </row>
    <row r="180" spans="2:26" ht="12">
      <c r="B180" s="11" t="s">
        <v>333</v>
      </c>
      <c r="C180" s="480">
        <v>0</v>
      </c>
      <c r="D180" s="480">
        <v>0</v>
      </c>
      <c r="E180" s="480">
        <v>0</v>
      </c>
      <c r="F180" s="480">
        <v>0</v>
      </c>
      <c r="G180" s="480">
        <v>0</v>
      </c>
      <c r="H180" s="480">
        <v>0</v>
      </c>
      <c r="I180" s="480">
        <v>0</v>
      </c>
      <c r="J180" s="480">
        <v>0</v>
      </c>
      <c r="K180" s="480">
        <v>0</v>
      </c>
      <c r="L180" s="480">
        <v>0</v>
      </c>
      <c r="M180" s="480">
        <v>100</v>
      </c>
      <c r="N180" s="480">
        <v>0</v>
      </c>
      <c r="O180" s="480">
        <v>0</v>
      </c>
      <c r="P180" s="480">
        <v>0</v>
      </c>
      <c r="Q180" s="481">
        <v>100</v>
      </c>
      <c r="T180" s="3" t="e">
        <f>VLOOKUP($A180,[1]!Tablea,6,FALSE)</f>
        <v>#N/A</v>
      </c>
      <c r="U180" s="3" t="e">
        <f>VLOOKUP($A180,[1]!Tablea,8,FALSE)</f>
        <v>#N/A</v>
      </c>
      <c r="V180" s="321" t="e">
        <f>SUM(T180:U180)</f>
        <v>#N/A</v>
      </c>
      <c r="X180" s="3" t="e">
        <f>VLOOKUP($A180,[1]!Tablea,15,FALSE)</f>
        <v>#N/A</v>
      </c>
      <c r="Y180" s="3" t="e">
        <f>VLOOKUP($A180,[1]!Tablea,16,FALSE)</f>
        <v>#N/A</v>
      </c>
      <c r="Z180" s="321" t="e">
        <f>SUM(X180:Y180)</f>
        <v>#N/A</v>
      </c>
    </row>
    <row r="181" spans="2:26" ht="12">
      <c r="B181" s="11" t="s">
        <v>334</v>
      </c>
      <c r="C181" s="480">
        <v>0</v>
      </c>
      <c r="D181" s="480">
        <v>0</v>
      </c>
      <c r="E181" s="480">
        <v>0</v>
      </c>
      <c r="F181" s="480">
        <v>0</v>
      </c>
      <c r="G181" s="480">
        <v>0</v>
      </c>
      <c r="H181" s="480">
        <v>0</v>
      </c>
      <c r="I181" s="480">
        <v>0</v>
      </c>
      <c r="J181" s="480">
        <v>0</v>
      </c>
      <c r="K181" s="480">
        <v>0</v>
      </c>
      <c r="L181" s="480">
        <v>0</v>
      </c>
      <c r="M181" s="480">
        <v>290</v>
      </c>
      <c r="N181" s="480">
        <v>0</v>
      </c>
      <c r="O181" s="480">
        <v>0</v>
      </c>
      <c r="P181" s="480" t="s">
        <v>92</v>
      </c>
      <c r="Q181" s="481">
        <v>300</v>
      </c>
      <c r="T181" s="3" t="e">
        <f>VLOOKUP($A181,[1]!Tablea,6,FALSE)</f>
        <v>#N/A</v>
      </c>
      <c r="U181" s="3" t="e">
        <f>VLOOKUP($A181,[1]!Tablea,8,FALSE)</f>
        <v>#N/A</v>
      </c>
      <c r="V181" s="321" t="e">
        <f>SUM(T181:U181)</f>
        <v>#N/A</v>
      </c>
      <c r="X181" s="3" t="e">
        <f>VLOOKUP($A181,[1]!Tablea,15,FALSE)</f>
        <v>#N/A</v>
      </c>
      <c r="Y181" s="3" t="e">
        <f>VLOOKUP($A181,[1]!Tablea,16,FALSE)</f>
        <v>#N/A</v>
      </c>
      <c r="Z181" s="321" t="e">
        <f>SUM(X181:Y181)</f>
        <v>#N/A</v>
      </c>
    </row>
    <row r="182" spans="3:17" ht="12">
      <c r="C182" s="482"/>
      <c r="D182" s="482"/>
      <c r="E182" s="482"/>
      <c r="F182" s="482"/>
      <c r="G182" s="482"/>
      <c r="H182" s="482"/>
      <c r="I182" s="482"/>
      <c r="J182" s="482"/>
      <c r="K182" s="482"/>
      <c r="L182" s="482"/>
      <c r="M182" s="482"/>
      <c r="N182" s="482"/>
      <c r="O182" s="482"/>
      <c r="P182" s="482"/>
      <c r="Q182" s="272"/>
    </row>
    <row r="183" spans="1:17" ht="12">
      <c r="A183" s="14"/>
      <c r="B183" s="319" t="s">
        <v>335</v>
      </c>
      <c r="C183" s="485">
        <v>85090</v>
      </c>
      <c r="D183" s="485">
        <v>56800</v>
      </c>
      <c r="E183" s="485">
        <v>141880</v>
      </c>
      <c r="F183" s="485">
        <v>52770</v>
      </c>
      <c r="G183" s="485">
        <v>33310</v>
      </c>
      <c r="H183" s="485">
        <v>61870</v>
      </c>
      <c r="I183" s="485">
        <v>34400</v>
      </c>
      <c r="J183" s="485">
        <v>39250</v>
      </c>
      <c r="K183" s="485">
        <v>24170</v>
      </c>
      <c r="L183" s="485">
        <v>29710</v>
      </c>
      <c r="M183" s="485">
        <v>34280</v>
      </c>
      <c r="N183" s="485">
        <v>48920</v>
      </c>
      <c r="O183" s="485">
        <v>5880</v>
      </c>
      <c r="P183" s="485">
        <v>12260</v>
      </c>
      <c r="Q183" s="485">
        <v>518710</v>
      </c>
    </row>
    <row r="184" spans="1:17" ht="12">
      <c r="A184" s="14"/>
      <c r="B184" s="15"/>
      <c r="Q184" s="8" t="s">
        <v>233</v>
      </c>
    </row>
    <row r="185" spans="1:17" ht="12">
      <c r="A185" s="14"/>
      <c r="B185" s="15"/>
      <c r="Q185" s="392"/>
    </row>
    <row r="186" spans="1:17" ht="12">
      <c r="A186" s="14"/>
      <c r="B186" s="474" t="s">
        <v>76</v>
      </c>
      <c r="Q186" s="392"/>
    </row>
    <row r="187" spans="1:17" s="385" customFormat="1" ht="15" customHeight="1">
      <c r="A187" s="7"/>
      <c r="B187" s="501" t="s">
        <v>194</v>
      </c>
      <c r="C187" s="501"/>
      <c r="D187" s="501"/>
      <c r="E187" s="501"/>
      <c r="F187" s="501"/>
      <c r="G187" s="501"/>
      <c r="H187" s="501"/>
      <c r="I187" s="393"/>
      <c r="J187" s="393"/>
      <c r="K187" s="393"/>
      <c r="L187" s="394"/>
      <c r="M187" s="394"/>
      <c r="N187" s="395"/>
      <c r="O187" s="395"/>
      <c r="P187" s="395"/>
      <c r="Q187" s="395"/>
    </row>
    <row r="188" spans="1:17" s="385" customFormat="1" ht="14.25" customHeight="1">
      <c r="A188" s="7"/>
      <c r="B188" s="501" t="s">
        <v>123</v>
      </c>
      <c r="C188" s="501"/>
      <c r="D188" s="501"/>
      <c r="E188" s="393"/>
      <c r="F188" s="393"/>
      <c r="G188" s="393"/>
      <c r="H188" s="393"/>
      <c r="I188" s="393"/>
      <c r="J188" s="393"/>
      <c r="K188" s="393"/>
      <c r="L188" s="394"/>
      <c r="M188" s="394"/>
      <c r="N188" s="395"/>
      <c r="O188" s="395"/>
      <c r="P188" s="395"/>
      <c r="Q188" s="395"/>
    </row>
    <row r="189" spans="1:17" s="385" customFormat="1" ht="17.25" customHeight="1">
      <c r="A189" s="7"/>
      <c r="B189" s="501" t="s">
        <v>124</v>
      </c>
      <c r="C189" s="501"/>
      <c r="D189" s="501"/>
      <c r="E189" s="501"/>
      <c r="F189" s="501"/>
      <c r="G189" s="501"/>
      <c r="H189" s="501"/>
      <c r="I189" s="501"/>
      <c r="J189" s="393"/>
      <c r="K189" s="393"/>
      <c r="L189" s="394"/>
      <c r="M189" s="394"/>
      <c r="N189" s="395"/>
      <c r="O189" s="395"/>
      <c r="P189" s="395"/>
      <c r="Q189" s="395"/>
    </row>
    <row r="190" spans="1:17" s="385" customFormat="1" ht="12">
      <c r="A190" s="7"/>
      <c r="B190" s="501" t="s">
        <v>26</v>
      </c>
      <c r="C190" s="501"/>
      <c r="D190" s="501"/>
      <c r="E190" s="393"/>
      <c r="F190" s="393"/>
      <c r="G190" s="393"/>
      <c r="H190" s="393"/>
      <c r="I190" s="393"/>
      <c r="J190" s="393"/>
      <c r="K190" s="393"/>
      <c r="L190" s="394"/>
      <c r="M190" s="394"/>
      <c r="N190" s="395"/>
      <c r="O190" s="395"/>
      <c r="P190" s="395"/>
      <c r="Q190" s="395"/>
    </row>
    <row r="191" spans="1:17" s="385" customFormat="1" ht="12">
      <c r="A191" s="7"/>
      <c r="B191" s="501" t="s">
        <v>125</v>
      </c>
      <c r="C191" s="501"/>
      <c r="D191" s="501"/>
      <c r="E191" s="393"/>
      <c r="F191" s="393"/>
      <c r="G191" s="393"/>
      <c r="H191" s="393"/>
      <c r="I191" s="393"/>
      <c r="J191" s="393"/>
      <c r="K191" s="393"/>
      <c r="L191" s="394"/>
      <c r="M191" s="394"/>
      <c r="N191" s="395"/>
      <c r="O191" s="395"/>
      <c r="P191" s="395"/>
      <c r="Q191" s="395"/>
    </row>
    <row r="192" spans="1:17" s="385" customFormat="1" ht="12">
      <c r="A192" s="7"/>
      <c r="B192" s="501" t="s">
        <v>27</v>
      </c>
      <c r="C192" s="501"/>
      <c r="D192" s="501"/>
      <c r="E192" s="393"/>
      <c r="F192" s="393"/>
      <c r="G192" s="393"/>
      <c r="H192" s="393"/>
      <c r="I192" s="393"/>
      <c r="J192" s="393"/>
      <c r="K192" s="393"/>
      <c r="L192" s="394"/>
      <c r="M192" s="394"/>
      <c r="N192" s="395"/>
      <c r="O192" s="395"/>
      <c r="P192" s="395"/>
      <c r="Q192" s="395"/>
    </row>
    <row r="193" spans="1:17" s="385" customFormat="1" ht="12">
      <c r="A193" s="7"/>
      <c r="B193" s="501" t="s">
        <v>28</v>
      </c>
      <c r="C193" s="501"/>
      <c r="D193" s="501"/>
      <c r="E193" s="393"/>
      <c r="F193" s="393"/>
      <c r="G193" s="393"/>
      <c r="H193" s="393"/>
      <c r="I193" s="393"/>
      <c r="J193" s="393"/>
      <c r="K193" s="393"/>
      <c r="L193" s="394"/>
      <c r="M193" s="394"/>
      <c r="N193" s="395"/>
      <c r="O193" s="395"/>
      <c r="P193" s="395"/>
      <c r="Q193" s="395"/>
    </row>
    <row r="194" spans="1:17" s="385" customFormat="1" ht="12">
      <c r="A194" s="7"/>
      <c r="B194" s="501" t="s">
        <v>29</v>
      </c>
      <c r="C194" s="501"/>
      <c r="D194" s="501"/>
      <c r="E194" s="393"/>
      <c r="F194" s="393"/>
      <c r="G194" s="393"/>
      <c r="H194" s="393"/>
      <c r="I194" s="393"/>
      <c r="J194" s="393"/>
      <c r="K194" s="393"/>
      <c r="L194" s="394"/>
      <c r="M194" s="394"/>
      <c r="N194" s="395"/>
      <c r="O194" s="395"/>
      <c r="P194" s="395"/>
      <c r="Q194" s="395"/>
    </row>
    <row r="195" spans="1:17" s="385" customFormat="1" ht="12">
      <c r="A195" s="7"/>
      <c r="B195" s="501" t="s">
        <v>30</v>
      </c>
      <c r="C195" s="501"/>
      <c r="D195" s="501"/>
      <c r="E195" s="395"/>
      <c r="F195" s="395"/>
      <c r="G195" s="395"/>
      <c r="H195" s="395"/>
      <c r="I195" s="395"/>
      <c r="J195" s="395"/>
      <c r="K195" s="395"/>
      <c r="L195" s="396"/>
      <c r="M195" s="396"/>
      <c r="N195" s="395"/>
      <c r="O195" s="395"/>
      <c r="P195" s="395"/>
      <c r="Q195" s="395"/>
    </row>
    <row r="196" spans="1:17" s="385" customFormat="1" ht="12">
      <c r="A196" s="7"/>
      <c r="B196" s="501" t="s">
        <v>31</v>
      </c>
      <c r="C196" s="501"/>
      <c r="D196" s="501"/>
      <c r="E196" s="395"/>
      <c r="F196" s="395"/>
      <c r="G196" s="395"/>
      <c r="H196" s="395"/>
      <c r="I196" s="395"/>
      <c r="J196" s="395"/>
      <c r="K196" s="395"/>
      <c r="L196" s="396"/>
      <c r="M196" s="396"/>
      <c r="N196" s="395"/>
      <c r="O196" s="395"/>
      <c r="P196" s="395"/>
      <c r="Q196" s="395"/>
    </row>
    <row r="197" spans="1:17" s="385" customFormat="1" ht="12">
      <c r="A197" s="7"/>
      <c r="B197" s="501" t="s">
        <v>32</v>
      </c>
      <c r="C197" s="501"/>
      <c r="D197" s="501"/>
      <c r="E197" s="395"/>
      <c r="F197" s="395"/>
      <c r="G197" s="395"/>
      <c r="H197" s="395"/>
      <c r="I197" s="395"/>
      <c r="J197" s="395"/>
      <c r="K197" s="395"/>
      <c r="L197" s="396"/>
      <c r="M197" s="396"/>
      <c r="N197" s="395"/>
      <c r="O197" s="395"/>
      <c r="P197" s="395"/>
      <c r="Q197" s="395"/>
    </row>
  </sheetData>
  <mergeCells count="12">
    <mergeCell ref="B197:D197"/>
    <mergeCell ref="B196:D196"/>
    <mergeCell ref="B193:D193"/>
    <mergeCell ref="B194:D194"/>
    <mergeCell ref="B195:D195"/>
    <mergeCell ref="B189:I189"/>
    <mergeCell ref="C6:E6"/>
    <mergeCell ref="B191:D191"/>
    <mergeCell ref="B192:D192"/>
    <mergeCell ref="B188:D188"/>
    <mergeCell ref="B190:D190"/>
    <mergeCell ref="B187:H187"/>
  </mergeCells>
  <printOptions/>
  <pageMargins left="0.75" right="0.75" top="0.48" bottom="0.39" header="0.31" footer="0.26"/>
  <pageSetup fitToHeight="3" horizontalDpi="600" verticalDpi="600" orientation="landscape" paperSize="9" scale="57"/>
  <rowBreaks count="2" manualBreakCount="2">
    <brk id="67" max="16" man="1"/>
    <brk id="132" max="16" man="1"/>
  </rowBreaks>
</worksheet>
</file>

<file path=xl/worksheets/sheet20.xml><?xml version="1.0" encoding="utf-8"?>
<worksheet xmlns="http://schemas.openxmlformats.org/spreadsheetml/2006/main" xmlns:r="http://schemas.openxmlformats.org/officeDocument/2006/relationships">
  <sheetPr>
    <pageSetUpPr fitToPage="1"/>
  </sheetPr>
  <dimension ref="A1:M190"/>
  <sheetViews>
    <sheetView workbookViewId="0" topLeftCell="A1">
      <selection activeCell="A1" sqref="A1"/>
    </sheetView>
  </sheetViews>
  <sheetFormatPr defaultColWidth="8.8515625" defaultRowHeight="12.75"/>
  <cols>
    <col min="1" max="1" width="4.421875" style="0" bestFit="1" customWidth="1"/>
    <col min="2" max="2" width="62.28125" style="0" customWidth="1"/>
    <col min="3" max="3" width="11.7109375" style="488" customWidth="1"/>
    <col min="4" max="4" width="13.28125" style="488" customWidth="1"/>
    <col min="5" max="5" width="13.140625" style="488" customWidth="1"/>
    <col min="6" max="6" width="3.7109375" style="170" customWidth="1"/>
    <col min="7" max="7" width="18.00390625" style="170" customWidth="1"/>
  </cols>
  <sheetData>
    <row r="1" spans="1:2" ht="12">
      <c r="A1" s="1"/>
      <c r="B1" s="4"/>
    </row>
    <row r="2" spans="1:2" ht="16.5">
      <c r="A2" s="1"/>
      <c r="B2" s="2" t="s">
        <v>201</v>
      </c>
    </row>
    <row r="3" spans="1:2" ht="15">
      <c r="A3" s="1"/>
      <c r="B3" s="18" t="s">
        <v>148</v>
      </c>
    </row>
    <row r="4" ht="12">
      <c r="B4" t="s">
        <v>77</v>
      </c>
    </row>
    <row r="6" ht="12">
      <c r="B6" s="242"/>
    </row>
    <row r="7" spans="2:7" ht="12">
      <c r="B7" s="250" t="s">
        <v>85</v>
      </c>
      <c r="C7" s="493" t="s">
        <v>225</v>
      </c>
      <c r="D7" s="493" t="s">
        <v>226</v>
      </c>
      <c r="E7" s="493" t="s">
        <v>145</v>
      </c>
      <c r="F7" s="267"/>
      <c r="G7" s="268" t="s">
        <v>261</v>
      </c>
    </row>
    <row r="8" ht="12">
      <c r="B8" s="330"/>
    </row>
    <row r="9" spans="1:2" ht="12">
      <c r="A9" s="9"/>
      <c r="B9" s="10" t="s">
        <v>338</v>
      </c>
    </row>
    <row r="10" spans="1:7" ht="12">
      <c r="A10" s="9"/>
      <c r="B10" s="11" t="s">
        <v>339</v>
      </c>
      <c r="C10" s="480">
        <v>340</v>
      </c>
      <c r="D10" s="480">
        <v>620</v>
      </c>
      <c r="E10" s="480">
        <v>960</v>
      </c>
      <c r="F10" s="331"/>
      <c r="G10" s="407">
        <v>64.65696465696466</v>
      </c>
    </row>
    <row r="11" spans="1:7" ht="12">
      <c r="A11" s="9"/>
      <c r="B11" s="11" t="s">
        <v>163</v>
      </c>
      <c r="C11" s="480" t="s">
        <v>92</v>
      </c>
      <c r="D11" s="480">
        <v>10</v>
      </c>
      <c r="E11" s="480">
        <v>10</v>
      </c>
      <c r="F11" s="331"/>
      <c r="G11" s="390" t="s">
        <v>92</v>
      </c>
    </row>
    <row r="12" spans="1:7" ht="12">
      <c r="A12" s="9"/>
      <c r="B12" s="11" t="s">
        <v>340</v>
      </c>
      <c r="C12" s="480" t="s">
        <v>92</v>
      </c>
      <c r="D12" s="480" t="s">
        <v>92</v>
      </c>
      <c r="E12" s="480" t="s">
        <v>92</v>
      </c>
      <c r="F12" s="331"/>
      <c r="G12" s="390" t="s">
        <v>92</v>
      </c>
    </row>
    <row r="13" spans="1:7" ht="12">
      <c r="A13" s="9"/>
      <c r="B13" s="11" t="s">
        <v>341</v>
      </c>
      <c r="C13" s="480">
        <v>30</v>
      </c>
      <c r="D13" s="480">
        <v>20</v>
      </c>
      <c r="E13" s="480">
        <v>50</v>
      </c>
      <c r="F13" s="331"/>
      <c r="G13" s="407">
        <v>38.297872340425535</v>
      </c>
    </row>
    <row r="14" spans="1:7" ht="12">
      <c r="A14" s="9"/>
      <c r="B14" s="11" t="s">
        <v>342</v>
      </c>
      <c r="C14" s="480">
        <v>30</v>
      </c>
      <c r="D14" s="480">
        <v>50</v>
      </c>
      <c r="E14" s="480">
        <v>80</v>
      </c>
      <c r="F14" s="331"/>
      <c r="G14" s="407">
        <v>66.66666666666666</v>
      </c>
    </row>
    <row r="15" spans="1:7" ht="12">
      <c r="A15" s="9"/>
      <c r="B15" s="11"/>
      <c r="C15" s="482"/>
      <c r="D15" s="482"/>
      <c r="E15" s="482"/>
      <c r="F15" s="331"/>
      <c r="G15" s="331"/>
    </row>
    <row r="16" spans="1:7" ht="12">
      <c r="A16" s="9"/>
      <c r="B16" s="10" t="s">
        <v>343</v>
      </c>
      <c r="C16" s="482"/>
      <c r="D16" s="482"/>
      <c r="E16" s="482"/>
      <c r="F16" s="331"/>
      <c r="G16" s="331"/>
    </row>
    <row r="17" spans="1:7" ht="12">
      <c r="A17" s="9"/>
      <c r="B17" s="11" t="s">
        <v>175</v>
      </c>
      <c r="C17" s="480">
        <v>150</v>
      </c>
      <c r="D17" s="480">
        <v>180</v>
      </c>
      <c r="E17" s="480">
        <v>340</v>
      </c>
      <c r="F17" s="331"/>
      <c r="G17" s="407">
        <v>54.166666666666664</v>
      </c>
    </row>
    <row r="18" spans="1:7" ht="12">
      <c r="A18" s="9"/>
      <c r="B18" s="11" t="s">
        <v>344</v>
      </c>
      <c r="C18" s="480">
        <v>30</v>
      </c>
      <c r="D18" s="480">
        <v>40</v>
      </c>
      <c r="E18" s="480">
        <v>70</v>
      </c>
      <c r="F18" s="331"/>
      <c r="G18" s="407">
        <v>61.111111111111114</v>
      </c>
    </row>
    <row r="19" spans="1:7" ht="12">
      <c r="A19" s="9"/>
      <c r="B19" s="11" t="s">
        <v>345</v>
      </c>
      <c r="C19" s="480">
        <v>20</v>
      </c>
      <c r="D19" s="480">
        <v>20</v>
      </c>
      <c r="E19" s="480">
        <v>30</v>
      </c>
      <c r="F19" s="331"/>
      <c r="G19" s="407">
        <v>55.88235294117647</v>
      </c>
    </row>
    <row r="20" spans="1:7" ht="12">
      <c r="A20" s="9"/>
      <c r="B20" s="11" t="s">
        <v>346</v>
      </c>
      <c r="C20" s="480" t="s">
        <v>92</v>
      </c>
      <c r="D20" s="480">
        <v>10</v>
      </c>
      <c r="E20" s="480">
        <v>10</v>
      </c>
      <c r="F20" s="331"/>
      <c r="G20" s="390" t="s">
        <v>92</v>
      </c>
    </row>
    <row r="21" spans="1:7" ht="12">
      <c r="A21" s="9"/>
      <c r="B21" s="4"/>
      <c r="C21" s="482"/>
      <c r="D21" s="482"/>
      <c r="E21" s="482"/>
      <c r="F21" s="331"/>
      <c r="G21" s="331"/>
    </row>
    <row r="22" spans="1:7" ht="12">
      <c r="A22" s="9"/>
      <c r="B22" s="10" t="s">
        <v>347</v>
      </c>
      <c r="C22" s="482"/>
      <c r="D22" s="482"/>
      <c r="E22" s="482"/>
      <c r="F22" s="331"/>
      <c r="G22" s="331"/>
    </row>
    <row r="23" spans="1:7" ht="12">
      <c r="A23" s="9"/>
      <c r="B23" s="11" t="s">
        <v>347</v>
      </c>
      <c r="C23" s="480">
        <v>50</v>
      </c>
      <c r="D23" s="480">
        <v>60</v>
      </c>
      <c r="E23" s="480">
        <v>110</v>
      </c>
      <c r="F23" s="331"/>
      <c r="G23" s="407">
        <v>56.75675675675676</v>
      </c>
    </row>
    <row r="24" spans="1:7" ht="12">
      <c r="A24" s="9"/>
      <c r="B24" s="11"/>
      <c r="C24" s="482"/>
      <c r="D24" s="482"/>
      <c r="E24" s="482"/>
      <c r="F24" s="331"/>
      <c r="G24" s="331"/>
    </row>
    <row r="25" spans="1:7" ht="12">
      <c r="A25" s="9"/>
      <c r="B25" s="10" t="s">
        <v>348</v>
      </c>
      <c r="C25" s="482"/>
      <c r="D25" s="482"/>
      <c r="E25" s="482"/>
      <c r="F25" s="331"/>
      <c r="G25" s="331"/>
    </row>
    <row r="26" spans="1:7" ht="12">
      <c r="A26" s="9"/>
      <c r="B26" s="11" t="s">
        <v>349</v>
      </c>
      <c r="C26" s="480">
        <v>10</v>
      </c>
      <c r="D26" s="480" t="s">
        <v>92</v>
      </c>
      <c r="E26" s="480">
        <v>10</v>
      </c>
      <c r="F26" s="331"/>
      <c r="G26" s="390" t="s">
        <v>92</v>
      </c>
    </row>
    <row r="27" spans="1:7" ht="12">
      <c r="A27" s="9"/>
      <c r="B27" s="11" t="s">
        <v>350</v>
      </c>
      <c r="C27" s="480">
        <v>10</v>
      </c>
      <c r="D27" s="480" t="s">
        <v>92</v>
      </c>
      <c r="E27" s="480">
        <v>10</v>
      </c>
      <c r="F27" s="331"/>
      <c r="G27" s="390" t="s">
        <v>92</v>
      </c>
    </row>
    <row r="28" spans="1:7" ht="12">
      <c r="A28" s="9"/>
      <c r="B28" s="11" t="s">
        <v>351</v>
      </c>
      <c r="C28" s="480">
        <v>10</v>
      </c>
      <c r="D28" s="480">
        <v>10</v>
      </c>
      <c r="E28" s="480">
        <v>20</v>
      </c>
      <c r="F28" s="331"/>
      <c r="G28" s="407">
        <v>56.25</v>
      </c>
    </row>
    <row r="29" spans="1:7" ht="12">
      <c r="A29" s="9"/>
      <c r="B29" s="11" t="s">
        <v>352</v>
      </c>
      <c r="C29" s="480">
        <v>20</v>
      </c>
      <c r="D29" s="480">
        <v>30</v>
      </c>
      <c r="E29" s="480">
        <v>50</v>
      </c>
      <c r="F29" s="331"/>
      <c r="G29" s="407">
        <v>57.692307692307686</v>
      </c>
    </row>
    <row r="30" spans="1:7" ht="12">
      <c r="A30" s="9"/>
      <c r="B30" s="11" t="s">
        <v>176</v>
      </c>
      <c r="C30" s="480">
        <v>10</v>
      </c>
      <c r="D30" s="480">
        <v>20</v>
      </c>
      <c r="E30" s="480">
        <v>30</v>
      </c>
      <c r="F30" s="331"/>
      <c r="G30" s="407">
        <v>56.666666666666664</v>
      </c>
    </row>
    <row r="31" spans="1:7" ht="12">
      <c r="A31" s="9"/>
      <c r="B31" s="11" t="s">
        <v>195</v>
      </c>
      <c r="C31" s="480">
        <v>20</v>
      </c>
      <c r="D31" s="480">
        <v>20</v>
      </c>
      <c r="E31" s="480">
        <v>40</v>
      </c>
      <c r="F31" s="331"/>
      <c r="G31" s="407">
        <v>42.857142857142854</v>
      </c>
    </row>
    <row r="32" spans="1:7" ht="12">
      <c r="A32" s="9"/>
      <c r="B32" s="11" t="s">
        <v>353</v>
      </c>
      <c r="C32" s="480">
        <v>10</v>
      </c>
      <c r="D32" s="480">
        <v>10</v>
      </c>
      <c r="E32" s="480">
        <v>20</v>
      </c>
      <c r="F32" s="331"/>
      <c r="G32" s="407">
        <v>42.10526315789473</v>
      </c>
    </row>
    <row r="33" spans="1:7" ht="12">
      <c r="A33" s="1"/>
      <c r="B33" s="4"/>
      <c r="C33" s="482"/>
      <c r="D33" s="482"/>
      <c r="E33" s="482"/>
      <c r="F33" s="331"/>
      <c r="G33" s="331"/>
    </row>
    <row r="34" spans="1:7" ht="12">
      <c r="A34" s="9"/>
      <c r="B34" s="10" t="s">
        <v>278</v>
      </c>
      <c r="C34" s="482"/>
      <c r="D34" s="482"/>
      <c r="E34" s="482"/>
      <c r="F34" s="331"/>
      <c r="G34" s="331"/>
    </row>
    <row r="35" spans="1:7" ht="12">
      <c r="A35" s="287"/>
      <c r="B35" s="291" t="s">
        <v>168</v>
      </c>
      <c r="C35" s="483">
        <v>2650</v>
      </c>
      <c r="D35" s="483">
        <v>2860</v>
      </c>
      <c r="E35" s="483">
        <v>5510</v>
      </c>
      <c r="F35" s="429"/>
      <c r="G35" s="407">
        <v>51.9405150525934</v>
      </c>
    </row>
    <row r="36" spans="1:7" ht="12">
      <c r="A36" s="287"/>
      <c r="B36" s="291" t="s">
        <v>169</v>
      </c>
      <c r="C36" s="483">
        <v>280</v>
      </c>
      <c r="D36" s="483">
        <v>270</v>
      </c>
      <c r="E36" s="483">
        <v>550</v>
      </c>
      <c r="F36" s="429"/>
      <c r="G36" s="407">
        <v>48.55072463768116</v>
      </c>
    </row>
    <row r="37" spans="1:7" ht="12">
      <c r="A37" s="9"/>
      <c r="B37" s="290" t="s">
        <v>278</v>
      </c>
      <c r="C37" s="480">
        <v>2930</v>
      </c>
      <c r="D37" s="480">
        <v>3130</v>
      </c>
      <c r="E37" s="480">
        <v>6070</v>
      </c>
      <c r="F37" s="331"/>
      <c r="G37" s="407">
        <v>51.632047477744806</v>
      </c>
    </row>
    <row r="38" spans="1:7" ht="12">
      <c r="A38" s="9"/>
      <c r="B38" s="11" t="s">
        <v>279</v>
      </c>
      <c r="C38" s="480">
        <v>40</v>
      </c>
      <c r="D38" s="480">
        <v>40</v>
      </c>
      <c r="E38" s="480">
        <v>80</v>
      </c>
      <c r="F38" s="331"/>
      <c r="G38" s="407">
        <v>50.649350649350644</v>
      </c>
    </row>
    <row r="39" spans="1:7" ht="12">
      <c r="A39" s="1"/>
      <c r="B39" s="4"/>
      <c r="C39" s="482"/>
      <c r="D39" s="482"/>
      <c r="E39" s="482"/>
      <c r="F39" s="331"/>
      <c r="G39" s="331"/>
    </row>
    <row r="40" spans="1:7" ht="12">
      <c r="A40" s="9"/>
      <c r="B40" s="10" t="s">
        <v>354</v>
      </c>
      <c r="C40" s="482"/>
      <c r="D40" s="482"/>
      <c r="E40" s="482"/>
      <c r="F40" s="331"/>
      <c r="G40" s="331"/>
    </row>
    <row r="41" spans="1:7" ht="12">
      <c r="A41" s="9"/>
      <c r="B41" s="11" t="s">
        <v>355</v>
      </c>
      <c r="C41" s="480">
        <v>20</v>
      </c>
      <c r="D41" s="480">
        <v>30</v>
      </c>
      <c r="E41" s="480">
        <v>40</v>
      </c>
      <c r="F41" s="331"/>
      <c r="G41" s="407">
        <v>61.904761904761905</v>
      </c>
    </row>
    <row r="42" spans="1:7" ht="12">
      <c r="A42" s="9"/>
      <c r="B42" s="11"/>
      <c r="C42" s="482"/>
      <c r="D42" s="482"/>
      <c r="E42" s="482"/>
      <c r="F42" s="331"/>
      <c r="G42" s="331"/>
    </row>
    <row r="43" spans="1:7" ht="12">
      <c r="A43" s="9"/>
      <c r="B43" s="10" t="s">
        <v>356</v>
      </c>
      <c r="C43" s="482"/>
      <c r="D43" s="482"/>
      <c r="E43" s="482"/>
      <c r="F43" s="331"/>
      <c r="G43" s="331"/>
    </row>
    <row r="44" spans="1:7" ht="12">
      <c r="A44" s="9"/>
      <c r="B44" s="11" t="s">
        <v>177</v>
      </c>
      <c r="C44" s="480">
        <v>80</v>
      </c>
      <c r="D44" s="480">
        <v>90</v>
      </c>
      <c r="E44" s="480">
        <v>170</v>
      </c>
      <c r="F44" s="331"/>
      <c r="G44" s="407">
        <v>51.76470588235295</v>
      </c>
    </row>
    <row r="45" spans="1:7" ht="12">
      <c r="A45" s="9"/>
      <c r="B45" s="11" t="s">
        <v>357</v>
      </c>
      <c r="C45" s="480">
        <v>10</v>
      </c>
      <c r="D45" s="480">
        <v>10</v>
      </c>
      <c r="E45" s="480">
        <v>10</v>
      </c>
      <c r="F45" s="331"/>
      <c r="G45" s="407">
        <v>50</v>
      </c>
    </row>
    <row r="46" spans="1:7" ht="12">
      <c r="A46" s="9"/>
      <c r="B46" s="11" t="s">
        <v>358</v>
      </c>
      <c r="C46" s="480">
        <v>50</v>
      </c>
      <c r="D46" s="480">
        <v>30</v>
      </c>
      <c r="E46" s="480">
        <v>70</v>
      </c>
      <c r="F46" s="331"/>
      <c r="G46" s="407">
        <v>34.24657534246575</v>
      </c>
    </row>
    <row r="47" spans="1:7" ht="12">
      <c r="A47" s="9"/>
      <c r="B47" s="11" t="s">
        <v>359</v>
      </c>
      <c r="C47" s="480">
        <v>50</v>
      </c>
      <c r="D47" s="480">
        <v>30</v>
      </c>
      <c r="E47" s="480">
        <v>80</v>
      </c>
      <c r="F47" s="331"/>
      <c r="G47" s="407">
        <v>38.666666666666664</v>
      </c>
    </row>
    <row r="48" spans="1:7" ht="12">
      <c r="A48" s="9"/>
      <c r="B48" s="11" t="s">
        <v>360</v>
      </c>
      <c r="C48" s="480">
        <v>30</v>
      </c>
      <c r="D48" s="480">
        <v>20</v>
      </c>
      <c r="E48" s="480">
        <v>50</v>
      </c>
      <c r="F48" s="331"/>
      <c r="G48" s="407">
        <v>47.05882352941176</v>
      </c>
    </row>
    <row r="49" spans="1:7" ht="12">
      <c r="A49" s="9"/>
      <c r="B49" s="11"/>
      <c r="C49" s="482"/>
      <c r="D49" s="482"/>
      <c r="E49" s="482"/>
      <c r="F49" s="331"/>
      <c r="G49" s="331"/>
    </row>
    <row r="50" spans="1:7" ht="12">
      <c r="A50" s="9"/>
      <c r="B50" s="10" t="s">
        <v>196</v>
      </c>
      <c r="C50" s="482"/>
      <c r="D50" s="482"/>
      <c r="E50" s="482"/>
      <c r="F50" s="331"/>
      <c r="G50" s="331"/>
    </row>
    <row r="51" spans="1:7" ht="12">
      <c r="A51" s="9"/>
      <c r="B51" s="11" t="s">
        <v>99</v>
      </c>
      <c r="C51" s="480">
        <v>110</v>
      </c>
      <c r="D51" s="480">
        <v>100</v>
      </c>
      <c r="E51" s="480">
        <v>210</v>
      </c>
      <c r="F51" s="331"/>
      <c r="G51" s="407">
        <v>47.66355140186916</v>
      </c>
    </row>
    <row r="52" spans="1:7" ht="12">
      <c r="A52" s="9"/>
      <c r="B52" s="11" t="s">
        <v>361</v>
      </c>
      <c r="C52" s="480">
        <v>510</v>
      </c>
      <c r="D52" s="480">
        <v>1190</v>
      </c>
      <c r="E52" s="480">
        <v>1700</v>
      </c>
      <c r="F52" s="331"/>
      <c r="G52" s="407">
        <v>69.92348440258976</v>
      </c>
    </row>
    <row r="53" spans="1:7" ht="12">
      <c r="A53" s="9"/>
      <c r="B53" s="11" t="s">
        <v>362</v>
      </c>
      <c r="C53" s="480">
        <v>40</v>
      </c>
      <c r="D53" s="480">
        <v>30</v>
      </c>
      <c r="E53" s="480">
        <v>60</v>
      </c>
      <c r="F53" s="331"/>
      <c r="G53" s="407">
        <v>40.32258064516129</v>
      </c>
    </row>
    <row r="54" spans="1:7" ht="12">
      <c r="A54" s="9"/>
      <c r="B54" s="11" t="s">
        <v>363</v>
      </c>
      <c r="C54" s="480">
        <v>20</v>
      </c>
      <c r="D54" s="480">
        <v>30</v>
      </c>
      <c r="E54" s="480">
        <v>60</v>
      </c>
      <c r="F54" s="331"/>
      <c r="G54" s="407">
        <v>57.89473684210527</v>
      </c>
    </row>
    <row r="55" spans="1:7" ht="12">
      <c r="A55" s="9"/>
      <c r="B55" s="11" t="s">
        <v>364</v>
      </c>
      <c r="C55" s="480">
        <v>20</v>
      </c>
      <c r="D55" s="480">
        <v>20</v>
      </c>
      <c r="E55" s="480">
        <v>30</v>
      </c>
      <c r="F55" s="331"/>
      <c r="G55" s="407">
        <v>50</v>
      </c>
    </row>
    <row r="56" spans="1:7" ht="12">
      <c r="A56" s="9"/>
      <c r="B56" s="11" t="s">
        <v>365</v>
      </c>
      <c r="C56" s="480">
        <v>660</v>
      </c>
      <c r="D56" s="480">
        <v>1210</v>
      </c>
      <c r="E56" s="480">
        <v>1870</v>
      </c>
      <c r="F56" s="331"/>
      <c r="G56" s="407">
        <v>64.57663451232582</v>
      </c>
    </row>
    <row r="57" spans="1:7" ht="12">
      <c r="A57" s="9"/>
      <c r="B57" s="11" t="s">
        <v>366</v>
      </c>
      <c r="C57" s="480" t="s">
        <v>92</v>
      </c>
      <c r="D57" s="480" t="s">
        <v>92</v>
      </c>
      <c r="E57" s="480" t="s">
        <v>92</v>
      </c>
      <c r="F57" s="331"/>
      <c r="G57" s="390" t="s">
        <v>92</v>
      </c>
    </row>
    <row r="58" spans="1:7" ht="12">
      <c r="A58" s="9"/>
      <c r="B58" s="11" t="s">
        <v>367</v>
      </c>
      <c r="C58" s="480" t="s">
        <v>92</v>
      </c>
      <c r="D58" s="480">
        <v>10</v>
      </c>
      <c r="E58" s="480">
        <v>10</v>
      </c>
      <c r="F58" s="331"/>
      <c r="G58" s="390" t="s">
        <v>92</v>
      </c>
    </row>
    <row r="59" spans="1:7" ht="12">
      <c r="A59" s="9"/>
      <c r="B59" s="11"/>
      <c r="C59" s="482"/>
      <c r="D59" s="482"/>
      <c r="E59" s="482"/>
      <c r="F59" s="331"/>
      <c r="G59" s="331"/>
    </row>
    <row r="60" spans="1:7" ht="12">
      <c r="A60" s="9"/>
      <c r="B60" s="10" t="s">
        <v>368</v>
      </c>
      <c r="C60" s="482"/>
      <c r="D60" s="482"/>
      <c r="E60" s="482"/>
      <c r="F60" s="331"/>
      <c r="G60" s="331"/>
    </row>
    <row r="61" spans="1:7" ht="12">
      <c r="A61" s="9"/>
      <c r="B61" s="11" t="s">
        <v>197</v>
      </c>
      <c r="C61" s="480">
        <v>20</v>
      </c>
      <c r="D61" s="480">
        <v>20</v>
      </c>
      <c r="E61" s="480">
        <v>40</v>
      </c>
      <c r="F61" s="331"/>
      <c r="G61" s="407">
        <v>48.64864864864865</v>
      </c>
    </row>
    <row r="62" spans="1:7" ht="12">
      <c r="A62" s="9"/>
      <c r="B62" s="11" t="s">
        <v>369</v>
      </c>
      <c r="C62" s="480" t="s">
        <v>92</v>
      </c>
      <c r="D62" s="480" t="s">
        <v>92</v>
      </c>
      <c r="E62" s="480">
        <v>10</v>
      </c>
      <c r="F62" s="331"/>
      <c r="G62" s="390" t="s">
        <v>92</v>
      </c>
    </row>
    <row r="63" spans="1:7" ht="12">
      <c r="A63" s="9"/>
      <c r="B63" s="11"/>
      <c r="C63" s="482"/>
      <c r="D63" s="482"/>
      <c r="E63" s="482"/>
      <c r="F63" s="331"/>
      <c r="G63" s="331"/>
    </row>
    <row r="64" spans="1:7" ht="12">
      <c r="A64" s="9"/>
      <c r="B64" s="10" t="s">
        <v>370</v>
      </c>
      <c r="C64" s="482"/>
      <c r="D64" s="482"/>
      <c r="E64" s="482"/>
      <c r="F64" s="331"/>
      <c r="G64" s="331"/>
    </row>
    <row r="65" spans="1:7" ht="12">
      <c r="A65" s="9"/>
      <c r="B65" s="11" t="s">
        <v>371</v>
      </c>
      <c r="C65" s="480">
        <v>1920</v>
      </c>
      <c r="D65" s="480">
        <v>1010</v>
      </c>
      <c r="E65" s="480">
        <v>2930</v>
      </c>
      <c r="F65" s="331"/>
      <c r="G65" s="407">
        <v>34.540485138366925</v>
      </c>
    </row>
    <row r="66" spans="1:7" ht="12">
      <c r="A66" s="9"/>
      <c r="B66" s="11" t="s">
        <v>164</v>
      </c>
      <c r="C66" s="480">
        <v>240</v>
      </c>
      <c r="D66" s="480">
        <v>10</v>
      </c>
      <c r="E66" s="480">
        <v>250</v>
      </c>
      <c r="F66" s="331"/>
      <c r="G66" s="407">
        <v>5.6</v>
      </c>
    </row>
    <row r="67" spans="1:7" ht="12">
      <c r="A67" s="9"/>
      <c r="B67" s="11" t="s">
        <v>372</v>
      </c>
      <c r="C67" s="480">
        <v>110</v>
      </c>
      <c r="D67" s="480">
        <v>10</v>
      </c>
      <c r="E67" s="480">
        <v>120</v>
      </c>
      <c r="F67" s="331"/>
      <c r="G67" s="407">
        <v>8.47457627118644</v>
      </c>
    </row>
    <row r="68" spans="1:7" ht="12">
      <c r="A68" s="9"/>
      <c r="B68" s="11" t="s">
        <v>373</v>
      </c>
      <c r="C68" s="480">
        <v>40</v>
      </c>
      <c r="D68" s="480" t="s">
        <v>92</v>
      </c>
      <c r="E68" s="480">
        <v>40</v>
      </c>
      <c r="F68" s="331"/>
      <c r="G68" s="390" t="s">
        <v>92</v>
      </c>
    </row>
    <row r="69" spans="1:7" ht="12">
      <c r="A69" s="9"/>
      <c r="B69" s="11" t="s">
        <v>374</v>
      </c>
      <c r="C69" s="480">
        <v>210</v>
      </c>
      <c r="D69" s="480">
        <v>110</v>
      </c>
      <c r="E69" s="480">
        <v>310</v>
      </c>
      <c r="F69" s="331"/>
      <c r="G69" s="407">
        <v>33.65384615384615</v>
      </c>
    </row>
    <row r="70" spans="1:7" ht="12">
      <c r="A70" s="9"/>
      <c r="B70" s="11" t="s">
        <v>375</v>
      </c>
      <c r="C70" s="480">
        <v>40</v>
      </c>
      <c r="D70" s="480">
        <v>40</v>
      </c>
      <c r="E70" s="480">
        <v>80</v>
      </c>
      <c r="F70" s="331"/>
      <c r="G70" s="407">
        <v>49.36708860759494</v>
      </c>
    </row>
    <row r="71" spans="1:7" ht="12">
      <c r="A71" s="9"/>
      <c r="B71" s="11" t="s">
        <v>376</v>
      </c>
      <c r="C71" s="480">
        <v>50</v>
      </c>
      <c r="D71" s="480">
        <v>20</v>
      </c>
      <c r="E71" s="480">
        <v>70</v>
      </c>
      <c r="F71" s="331"/>
      <c r="G71" s="407">
        <v>31.88405797101449</v>
      </c>
    </row>
    <row r="72" spans="1:7" ht="12">
      <c r="A72" s="9"/>
      <c r="B72" s="4"/>
      <c r="C72" s="482"/>
      <c r="D72" s="482"/>
      <c r="E72" s="482"/>
      <c r="F72" s="331"/>
      <c r="G72" s="331"/>
    </row>
    <row r="73" spans="1:7" ht="12">
      <c r="A73" s="9"/>
      <c r="B73" s="10" t="s">
        <v>377</v>
      </c>
      <c r="C73" s="482"/>
      <c r="D73" s="482"/>
      <c r="E73" s="482"/>
      <c r="F73" s="331"/>
      <c r="G73" s="331"/>
    </row>
    <row r="74" spans="1:7" ht="12">
      <c r="A74" s="9"/>
      <c r="B74" s="11" t="s">
        <v>198</v>
      </c>
      <c r="C74" s="480">
        <v>30</v>
      </c>
      <c r="D74" s="480">
        <v>30</v>
      </c>
      <c r="E74" s="480">
        <v>60</v>
      </c>
      <c r="F74" s="331"/>
      <c r="G74" s="407">
        <v>53.2258064516129</v>
      </c>
    </row>
    <row r="75" spans="1:7" ht="12">
      <c r="A75" s="9"/>
      <c r="B75" s="11"/>
      <c r="C75" s="482"/>
      <c r="D75" s="482"/>
      <c r="E75" s="482"/>
      <c r="F75" s="331"/>
      <c r="G75" s="331"/>
    </row>
    <row r="76" spans="1:7" ht="12">
      <c r="A76" s="9"/>
      <c r="B76" s="10" t="s">
        <v>287</v>
      </c>
      <c r="C76" s="482"/>
      <c r="D76" s="482"/>
      <c r="E76" s="482"/>
      <c r="F76" s="331"/>
      <c r="G76" s="331"/>
    </row>
    <row r="77" spans="1:7" ht="12">
      <c r="A77" s="9"/>
      <c r="B77" s="12" t="s">
        <v>287</v>
      </c>
      <c r="C77" s="480">
        <v>60</v>
      </c>
      <c r="D77" s="480">
        <v>80</v>
      </c>
      <c r="E77" s="480">
        <v>150</v>
      </c>
      <c r="F77" s="331"/>
      <c r="G77" s="407">
        <v>55.86206896551724</v>
      </c>
    </row>
    <row r="78" spans="1:7" ht="12">
      <c r="A78" s="9"/>
      <c r="B78" s="4"/>
      <c r="C78" s="482"/>
      <c r="D78" s="482"/>
      <c r="E78" s="482"/>
      <c r="F78" s="331"/>
      <c r="G78" s="331"/>
    </row>
    <row r="79" spans="1:7" ht="12">
      <c r="A79" s="9"/>
      <c r="B79" s="10" t="s">
        <v>378</v>
      </c>
      <c r="C79" s="482"/>
      <c r="D79" s="482"/>
      <c r="E79" s="482"/>
      <c r="F79" s="331"/>
      <c r="G79" s="331"/>
    </row>
    <row r="80" spans="1:7" ht="12">
      <c r="A80" s="9"/>
      <c r="B80" s="11" t="s">
        <v>179</v>
      </c>
      <c r="C80" s="480">
        <v>140</v>
      </c>
      <c r="D80" s="480">
        <v>150</v>
      </c>
      <c r="E80" s="480">
        <v>290</v>
      </c>
      <c r="F80" s="331"/>
      <c r="G80" s="407">
        <v>51.2280701754386</v>
      </c>
    </row>
    <row r="81" spans="1:7" ht="12">
      <c r="A81" s="9"/>
      <c r="B81" s="11" t="s">
        <v>379</v>
      </c>
      <c r="C81" s="480">
        <v>40</v>
      </c>
      <c r="D81" s="480">
        <v>10</v>
      </c>
      <c r="E81" s="480">
        <v>50</v>
      </c>
      <c r="F81" s="331"/>
      <c r="G81" s="407">
        <v>26</v>
      </c>
    </row>
    <row r="82" spans="1:7" ht="12">
      <c r="A82" s="9"/>
      <c r="B82" s="11" t="s">
        <v>380</v>
      </c>
      <c r="C82" s="480">
        <v>30</v>
      </c>
      <c r="D82" s="480">
        <v>20</v>
      </c>
      <c r="E82" s="480">
        <v>50</v>
      </c>
      <c r="F82" s="331"/>
      <c r="G82" s="407">
        <v>46.93877551020408</v>
      </c>
    </row>
    <row r="83" spans="1:7" ht="12">
      <c r="A83" s="9"/>
      <c r="B83" s="11" t="s">
        <v>381</v>
      </c>
      <c r="C83" s="480">
        <v>10</v>
      </c>
      <c r="D83" s="480" t="s">
        <v>92</v>
      </c>
      <c r="E83" s="480">
        <v>10</v>
      </c>
      <c r="F83" s="331"/>
      <c r="G83" s="390" t="s">
        <v>92</v>
      </c>
    </row>
    <row r="84" spans="1:7" ht="12">
      <c r="A84" s="9"/>
      <c r="B84" s="11" t="s">
        <v>382</v>
      </c>
      <c r="C84" s="480">
        <v>10</v>
      </c>
      <c r="D84" s="480">
        <v>10</v>
      </c>
      <c r="E84" s="480">
        <v>10</v>
      </c>
      <c r="F84" s="331"/>
      <c r="G84" s="407">
        <v>50</v>
      </c>
    </row>
    <row r="85" spans="1:7" ht="12">
      <c r="A85" s="9"/>
      <c r="B85" s="11" t="s">
        <v>383</v>
      </c>
      <c r="C85" s="480">
        <v>10</v>
      </c>
      <c r="D85" s="480">
        <v>10</v>
      </c>
      <c r="E85" s="480">
        <v>20</v>
      </c>
      <c r="F85" s="331"/>
      <c r="G85" s="407">
        <v>73.68421052631578</v>
      </c>
    </row>
    <row r="86" spans="1:7" ht="12">
      <c r="A86" s="9"/>
      <c r="B86" s="11" t="s">
        <v>384</v>
      </c>
      <c r="C86" s="480" t="s">
        <v>92</v>
      </c>
      <c r="D86" s="480" t="s">
        <v>92</v>
      </c>
      <c r="E86" s="480">
        <v>10</v>
      </c>
      <c r="F86" s="331"/>
      <c r="G86" s="390" t="s">
        <v>92</v>
      </c>
    </row>
    <row r="87" spans="1:7" ht="12">
      <c r="A87" s="9"/>
      <c r="B87" s="11" t="s">
        <v>385</v>
      </c>
      <c r="C87" s="480">
        <v>190</v>
      </c>
      <c r="D87" s="480">
        <v>140</v>
      </c>
      <c r="E87" s="480">
        <v>330</v>
      </c>
      <c r="F87" s="331"/>
      <c r="G87" s="407">
        <v>42.331288343558285</v>
      </c>
    </row>
    <row r="88" spans="1:7" ht="12">
      <c r="A88" s="9"/>
      <c r="B88" s="11" t="s">
        <v>386</v>
      </c>
      <c r="C88" s="480">
        <v>40</v>
      </c>
      <c r="D88" s="480">
        <v>70</v>
      </c>
      <c r="E88" s="480">
        <v>110</v>
      </c>
      <c r="F88" s="331"/>
      <c r="G88" s="407">
        <v>61.261261261261254</v>
      </c>
    </row>
    <row r="89" spans="1:7" ht="12">
      <c r="A89" s="9"/>
      <c r="B89" s="11" t="s">
        <v>387</v>
      </c>
      <c r="C89" s="480">
        <v>40</v>
      </c>
      <c r="D89" s="480">
        <v>70</v>
      </c>
      <c r="E89" s="480">
        <v>110</v>
      </c>
      <c r="F89" s="331"/>
      <c r="G89" s="407">
        <v>64.28571428571429</v>
      </c>
    </row>
    <row r="90" spans="1:7" ht="12">
      <c r="A90" s="9"/>
      <c r="B90" s="11" t="s">
        <v>388</v>
      </c>
      <c r="C90" s="480" t="s">
        <v>92</v>
      </c>
      <c r="D90" s="480">
        <v>10</v>
      </c>
      <c r="E90" s="480">
        <v>10</v>
      </c>
      <c r="F90" s="331"/>
      <c r="G90" s="390" t="s">
        <v>92</v>
      </c>
    </row>
    <row r="91" spans="1:7" ht="12">
      <c r="A91" s="9"/>
      <c r="B91" s="4"/>
      <c r="C91" s="482"/>
      <c r="D91" s="482"/>
      <c r="E91" s="482"/>
      <c r="F91" s="331"/>
      <c r="G91" s="331"/>
    </row>
    <row r="92" spans="1:7" ht="12">
      <c r="A92" s="9"/>
      <c r="B92" s="10" t="s">
        <v>389</v>
      </c>
      <c r="C92" s="482"/>
      <c r="D92" s="482"/>
      <c r="E92" s="482"/>
      <c r="F92" s="331"/>
      <c r="G92" s="331"/>
    </row>
    <row r="93" spans="1:7" ht="12">
      <c r="A93" s="9"/>
      <c r="B93" s="11" t="s">
        <v>390</v>
      </c>
      <c r="C93" s="480">
        <v>20</v>
      </c>
      <c r="D93" s="480">
        <v>10</v>
      </c>
      <c r="E93" s="480">
        <v>30</v>
      </c>
      <c r="F93" s="331"/>
      <c r="G93" s="407">
        <v>26.666666666666668</v>
      </c>
    </row>
    <row r="94" spans="1:7" ht="12">
      <c r="A94" s="9"/>
      <c r="B94" s="11"/>
      <c r="C94" s="482"/>
      <c r="D94" s="482"/>
      <c r="E94" s="482"/>
      <c r="F94" s="331"/>
      <c r="G94" s="331"/>
    </row>
    <row r="95" spans="1:7" ht="12">
      <c r="A95" s="9"/>
      <c r="B95" s="10" t="s">
        <v>391</v>
      </c>
      <c r="C95" s="482"/>
      <c r="D95" s="482"/>
      <c r="E95" s="482"/>
      <c r="F95" s="331"/>
      <c r="G95" s="331"/>
    </row>
    <row r="96" spans="1:7" ht="12">
      <c r="A96" s="9"/>
      <c r="B96" s="11" t="s">
        <v>392</v>
      </c>
      <c r="C96" s="487" t="s">
        <v>110</v>
      </c>
      <c r="D96" s="487" t="s">
        <v>110</v>
      </c>
      <c r="E96" s="487" t="s">
        <v>110</v>
      </c>
      <c r="F96" s="331"/>
      <c r="G96" s="404" t="s">
        <v>110</v>
      </c>
    </row>
    <row r="97" spans="1:7" ht="12">
      <c r="A97" s="9"/>
      <c r="B97" s="11" t="s">
        <v>393</v>
      </c>
      <c r="C97" s="480" t="s">
        <v>92</v>
      </c>
      <c r="D97" s="480">
        <v>10</v>
      </c>
      <c r="E97" s="480">
        <v>10</v>
      </c>
      <c r="F97" s="331"/>
      <c r="G97" s="390" t="s">
        <v>92</v>
      </c>
    </row>
    <row r="98" spans="1:7" ht="12">
      <c r="A98" s="9"/>
      <c r="B98" s="11"/>
      <c r="C98" s="482"/>
      <c r="D98" s="482"/>
      <c r="E98" s="482"/>
      <c r="F98" s="331"/>
      <c r="G98" s="331"/>
    </row>
    <row r="99" spans="1:7" ht="12">
      <c r="A99" s="9"/>
      <c r="B99" s="10" t="s">
        <v>394</v>
      </c>
      <c r="C99" s="482"/>
      <c r="D99" s="482"/>
      <c r="E99" s="482"/>
      <c r="F99" s="331"/>
      <c r="G99" s="331"/>
    </row>
    <row r="100" spans="1:7" ht="12">
      <c r="A100" s="9"/>
      <c r="B100" s="11" t="s">
        <v>395</v>
      </c>
      <c r="C100" s="480">
        <v>110</v>
      </c>
      <c r="D100" s="480">
        <v>120</v>
      </c>
      <c r="E100" s="480">
        <v>230</v>
      </c>
      <c r="F100" s="331"/>
      <c r="G100" s="407">
        <v>50.66079295154186</v>
      </c>
    </row>
    <row r="101" spans="1:7" ht="12">
      <c r="A101" s="9"/>
      <c r="B101" s="11" t="s">
        <v>398</v>
      </c>
      <c r="C101" s="480">
        <v>40</v>
      </c>
      <c r="D101" s="480">
        <v>50</v>
      </c>
      <c r="E101" s="480">
        <v>90</v>
      </c>
      <c r="F101" s="331"/>
      <c r="G101" s="407">
        <v>58.139534883720934</v>
      </c>
    </row>
    <row r="102" spans="1:7" ht="12">
      <c r="A102" s="9"/>
      <c r="B102" s="11" t="s">
        <v>277</v>
      </c>
      <c r="C102" s="480">
        <v>10</v>
      </c>
      <c r="D102" s="480">
        <v>10</v>
      </c>
      <c r="E102" s="480">
        <v>20</v>
      </c>
      <c r="F102" s="331"/>
      <c r="G102" s="407">
        <v>63.63636363636363</v>
      </c>
    </row>
    <row r="103" spans="1:7" ht="12">
      <c r="A103" s="9"/>
      <c r="B103" s="11" t="s">
        <v>396</v>
      </c>
      <c r="C103" s="480">
        <v>40</v>
      </c>
      <c r="D103" s="480">
        <v>60</v>
      </c>
      <c r="E103" s="480">
        <v>100</v>
      </c>
      <c r="F103" s="331"/>
      <c r="G103" s="407">
        <v>63.63636363636363</v>
      </c>
    </row>
    <row r="104" spans="1:7" ht="12">
      <c r="A104" s="9"/>
      <c r="B104" s="11" t="s">
        <v>397</v>
      </c>
      <c r="C104" s="480">
        <v>30</v>
      </c>
      <c r="D104" s="480">
        <v>50</v>
      </c>
      <c r="E104" s="480">
        <v>80</v>
      </c>
      <c r="F104" s="331"/>
      <c r="G104" s="407">
        <v>59.25925925925925</v>
      </c>
    </row>
    <row r="105" spans="1:7" ht="12">
      <c r="A105" s="1"/>
      <c r="B105" s="4"/>
      <c r="C105" s="482"/>
      <c r="D105" s="482"/>
      <c r="E105" s="482"/>
      <c r="F105" s="331"/>
      <c r="G105" s="331"/>
    </row>
    <row r="106" spans="1:7" ht="12">
      <c r="A106" s="9"/>
      <c r="B106" s="10" t="s">
        <v>223</v>
      </c>
      <c r="C106" s="482"/>
      <c r="D106" s="482"/>
      <c r="E106" s="482"/>
      <c r="F106" s="331"/>
      <c r="G106" s="331"/>
    </row>
    <row r="107" spans="1:7" ht="12">
      <c r="A107" s="9"/>
      <c r="B107" s="11" t="s">
        <v>199</v>
      </c>
      <c r="C107" s="480">
        <v>1220</v>
      </c>
      <c r="D107" s="480">
        <v>1560</v>
      </c>
      <c r="E107" s="480">
        <v>2780</v>
      </c>
      <c r="F107" s="331"/>
      <c r="G107" s="407">
        <v>56.04751619870411</v>
      </c>
    </row>
    <row r="108" spans="1:7" ht="12">
      <c r="A108" s="9"/>
      <c r="B108" s="11" t="s">
        <v>280</v>
      </c>
      <c r="C108" s="480">
        <v>70</v>
      </c>
      <c r="D108" s="480">
        <v>80</v>
      </c>
      <c r="E108" s="480">
        <v>160</v>
      </c>
      <c r="F108" s="331"/>
      <c r="G108" s="407">
        <v>52.86624203821656</v>
      </c>
    </row>
    <row r="109" spans="1:7" ht="12">
      <c r="A109" s="9"/>
      <c r="B109" s="11" t="s">
        <v>281</v>
      </c>
      <c r="C109" s="480">
        <v>10</v>
      </c>
      <c r="D109" s="480">
        <v>20</v>
      </c>
      <c r="E109" s="480">
        <v>30</v>
      </c>
      <c r="F109" s="331"/>
      <c r="G109" s="407">
        <v>60</v>
      </c>
    </row>
    <row r="110" spans="1:7" ht="12">
      <c r="A110" s="9"/>
      <c r="B110" s="11" t="s">
        <v>282</v>
      </c>
      <c r="C110" s="480">
        <v>2130</v>
      </c>
      <c r="D110" s="480">
        <v>2030</v>
      </c>
      <c r="E110" s="480">
        <v>4160</v>
      </c>
      <c r="F110" s="331"/>
      <c r="G110" s="407">
        <v>48.77521613832853</v>
      </c>
    </row>
    <row r="111" spans="1:7" ht="12">
      <c r="A111" s="9"/>
      <c r="B111" s="11" t="s">
        <v>283</v>
      </c>
      <c r="C111" s="480">
        <v>100</v>
      </c>
      <c r="D111" s="480">
        <v>160</v>
      </c>
      <c r="E111" s="480">
        <v>260</v>
      </c>
      <c r="F111" s="331"/>
      <c r="G111" s="407">
        <v>60.60606060606061</v>
      </c>
    </row>
    <row r="112" spans="1:7" ht="12">
      <c r="A112" s="9"/>
      <c r="B112" s="11"/>
      <c r="C112" s="482"/>
      <c r="D112" s="482"/>
      <c r="E112" s="482"/>
      <c r="F112" s="331"/>
      <c r="G112" s="331"/>
    </row>
    <row r="113" spans="1:7" ht="12">
      <c r="A113" s="9"/>
      <c r="B113" s="10" t="s">
        <v>284</v>
      </c>
      <c r="C113" s="482"/>
      <c r="D113" s="482"/>
      <c r="E113" s="482"/>
      <c r="F113" s="331"/>
      <c r="G113" s="331"/>
    </row>
    <row r="114" spans="1:7" ht="12">
      <c r="A114" s="9"/>
      <c r="B114" s="11" t="s">
        <v>285</v>
      </c>
      <c r="C114" s="480">
        <v>40</v>
      </c>
      <c r="D114" s="480">
        <v>50</v>
      </c>
      <c r="E114" s="480">
        <v>100</v>
      </c>
      <c r="F114" s="331"/>
      <c r="G114" s="407">
        <v>55.670103092783506</v>
      </c>
    </row>
    <row r="115" spans="1:7" ht="12">
      <c r="A115" s="9"/>
      <c r="B115" s="11"/>
      <c r="C115" s="482"/>
      <c r="D115" s="482"/>
      <c r="E115" s="482"/>
      <c r="F115" s="331"/>
      <c r="G115" s="331"/>
    </row>
    <row r="116" spans="1:7" ht="12">
      <c r="A116" s="9"/>
      <c r="B116" s="10" t="s">
        <v>286</v>
      </c>
      <c r="C116" s="482"/>
      <c r="D116" s="482"/>
      <c r="E116" s="482"/>
      <c r="F116" s="331"/>
      <c r="G116" s="331"/>
    </row>
    <row r="117" spans="1:7" ht="12">
      <c r="A117" s="9"/>
      <c r="B117" s="11" t="s">
        <v>286</v>
      </c>
      <c r="C117" s="480">
        <v>10</v>
      </c>
      <c r="D117" s="480" t="s">
        <v>92</v>
      </c>
      <c r="E117" s="480">
        <v>10</v>
      </c>
      <c r="F117" s="331"/>
      <c r="G117" s="390" t="s">
        <v>92</v>
      </c>
    </row>
    <row r="118" spans="1:7" ht="12">
      <c r="A118" s="9"/>
      <c r="B118" s="11"/>
      <c r="C118" s="482"/>
      <c r="D118" s="482"/>
      <c r="E118" s="482"/>
      <c r="F118" s="331"/>
      <c r="G118" s="331"/>
    </row>
    <row r="119" spans="1:7" ht="12">
      <c r="A119" s="9"/>
      <c r="B119" s="10" t="s">
        <v>288</v>
      </c>
      <c r="C119" s="482"/>
      <c r="D119" s="482"/>
      <c r="E119" s="482"/>
      <c r="F119" s="331"/>
      <c r="G119" s="331"/>
    </row>
    <row r="120" spans="1:7" ht="12">
      <c r="A120" s="9"/>
      <c r="B120" s="11" t="s">
        <v>288</v>
      </c>
      <c r="C120" s="480">
        <v>170</v>
      </c>
      <c r="D120" s="480">
        <v>110</v>
      </c>
      <c r="E120" s="480">
        <v>280</v>
      </c>
      <c r="F120" s="331"/>
      <c r="G120" s="407">
        <v>38.57142857142858</v>
      </c>
    </row>
    <row r="121" spans="1:7" ht="12">
      <c r="A121" s="9"/>
      <c r="B121" s="11"/>
      <c r="C121" s="482"/>
      <c r="D121" s="482"/>
      <c r="E121" s="482"/>
      <c r="F121" s="331"/>
      <c r="G121" s="331"/>
    </row>
    <row r="122" spans="1:7" ht="12">
      <c r="A122" s="9"/>
      <c r="B122" s="10" t="s">
        <v>289</v>
      </c>
      <c r="C122" s="482"/>
      <c r="D122" s="482"/>
      <c r="E122" s="482"/>
      <c r="F122" s="331"/>
      <c r="G122" s="331"/>
    </row>
    <row r="123" spans="1:7" ht="12">
      <c r="A123" s="9"/>
      <c r="B123" s="11" t="s">
        <v>200</v>
      </c>
      <c r="C123" s="480">
        <v>70</v>
      </c>
      <c r="D123" s="480">
        <v>40</v>
      </c>
      <c r="E123" s="480">
        <v>110</v>
      </c>
      <c r="F123" s="331"/>
      <c r="G123" s="407">
        <v>38.93805309734513</v>
      </c>
    </row>
    <row r="124" spans="1:7" ht="12">
      <c r="A124" s="9"/>
      <c r="B124" s="11" t="s">
        <v>290</v>
      </c>
      <c r="C124" s="480">
        <v>50</v>
      </c>
      <c r="D124" s="480">
        <v>60</v>
      </c>
      <c r="E124" s="480">
        <v>110</v>
      </c>
      <c r="F124" s="331"/>
      <c r="G124" s="407">
        <v>57.798165137614674</v>
      </c>
    </row>
    <row r="125" spans="1:7" ht="12">
      <c r="A125" s="9"/>
      <c r="B125" s="11" t="s">
        <v>291</v>
      </c>
      <c r="C125" s="480">
        <v>30</v>
      </c>
      <c r="D125" s="480">
        <v>10</v>
      </c>
      <c r="E125" s="480">
        <v>50</v>
      </c>
      <c r="F125" s="331"/>
      <c r="G125" s="407">
        <v>26.666666666666668</v>
      </c>
    </row>
    <row r="126" spans="1:7" ht="12">
      <c r="A126" s="9"/>
      <c r="B126" s="11" t="s">
        <v>292</v>
      </c>
      <c r="C126" s="480">
        <v>130</v>
      </c>
      <c r="D126" s="480">
        <v>170</v>
      </c>
      <c r="E126" s="480">
        <v>300</v>
      </c>
      <c r="F126" s="331"/>
      <c r="G126" s="407">
        <v>56.41891891891891</v>
      </c>
    </row>
    <row r="127" spans="1:7" ht="12">
      <c r="A127" s="9"/>
      <c r="B127" s="11" t="s">
        <v>293</v>
      </c>
      <c r="C127" s="480">
        <v>0</v>
      </c>
      <c r="D127" s="480" t="s">
        <v>92</v>
      </c>
      <c r="E127" s="480" t="s">
        <v>92</v>
      </c>
      <c r="F127" s="331"/>
      <c r="G127" s="390" t="s">
        <v>92</v>
      </c>
    </row>
    <row r="128" spans="1:7" ht="12">
      <c r="A128" s="9"/>
      <c r="B128" s="11" t="s">
        <v>294</v>
      </c>
      <c r="C128" s="480">
        <v>40</v>
      </c>
      <c r="D128" s="480">
        <v>30</v>
      </c>
      <c r="E128" s="480">
        <v>60</v>
      </c>
      <c r="F128" s="331"/>
      <c r="G128" s="407">
        <v>39.682539682539684</v>
      </c>
    </row>
    <row r="129" spans="1:7" ht="12">
      <c r="A129" s="9"/>
      <c r="B129" s="11" t="s">
        <v>295</v>
      </c>
      <c r="C129" s="480">
        <v>20</v>
      </c>
      <c r="D129" s="480">
        <v>0</v>
      </c>
      <c r="E129" s="480">
        <v>20</v>
      </c>
      <c r="F129" s="331"/>
      <c r="G129" s="407">
        <v>0</v>
      </c>
    </row>
    <row r="130" spans="1:7" ht="12">
      <c r="A130" s="9"/>
      <c r="B130" s="11" t="s">
        <v>296</v>
      </c>
      <c r="C130" s="480">
        <v>10</v>
      </c>
      <c r="D130" s="480">
        <v>10</v>
      </c>
      <c r="E130" s="480">
        <v>10</v>
      </c>
      <c r="F130" s="331"/>
      <c r="G130" s="407">
        <v>54.54545454545454</v>
      </c>
    </row>
    <row r="131" spans="1:7" ht="12">
      <c r="A131" s="9"/>
      <c r="B131" s="11" t="s">
        <v>297</v>
      </c>
      <c r="C131" s="480" t="s">
        <v>92</v>
      </c>
      <c r="D131" s="480">
        <v>10</v>
      </c>
      <c r="E131" s="480">
        <v>10</v>
      </c>
      <c r="F131" s="331"/>
      <c r="G131" s="390" t="s">
        <v>92</v>
      </c>
    </row>
    <row r="132" spans="1:7" ht="12">
      <c r="A132" s="9"/>
      <c r="B132" s="11" t="s">
        <v>298</v>
      </c>
      <c r="C132" s="480">
        <v>20</v>
      </c>
      <c r="D132" s="480">
        <v>30</v>
      </c>
      <c r="E132" s="480">
        <v>40</v>
      </c>
      <c r="F132" s="331"/>
      <c r="G132" s="407">
        <v>65.11627906976744</v>
      </c>
    </row>
    <row r="133" spans="1:7" ht="12">
      <c r="A133" s="9"/>
      <c r="B133" s="11" t="s">
        <v>113</v>
      </c>
      <c r="C133" s="480" t="s">
        <v>92</v>
      </c>
      <c r="D133" s="480">
        <v>10</v>
      </c>
      <c r="E133" s="480">
        <v>10</v>
      </c>
      <c r="F133" s="331"/>
      <c r="G133" s="390" t="s">
        <v>92</v>
      </c>
    </row>
    <row r="134" spans="1:7" ht="12">
      <c r="A134" s="9"/>
      <c r="B134" s="11"/>
      <c r="C134" s="491"/>
      <c r="D134" s="491"/>
      <c r="E134" s="491"/>
      <c r="F134" s="432"/>
      <c r="G134" s="407"/>
    </row>
    <row r="135" spans="1:7" ht="12">
      <c r="A135" s="9"/>
      <c r="B135" s="10" t="s">
        <v>299</v>
      </c>
      <c r="C135" s="482"/>
      <c r="D135" s="482"/>
      <c r="E135" s="482"/>
      <c r="F135" s="331"/>
      <c r="G135" s="331"/>
    </row>
    <row r="136" spans="1:7" ht="12">
      <c r="A136" s="9"/>
      <c r="B136" s="11" t="s">
        <v>178</v>
      </c>
      <c r="C136" s="480">
        <v>80</v>
      </c>
      <c r="D136" s="480">
        <v>50</v>
      </c>
      <c r="E136" s="480">
        <v>130</v>
      </c>
      <c r="F136" s="331"/>
      <c r="G136" s="407">
        <v>34.883720930232556</v>
      </c>
    </row>
    <row r="137" spans="1:7" ht="12">
      <c r="A137" s="9"/>
      <c r="B137" s="11" t="s">
        <v>300</v>
      </c>
      <c r="C137" s="480">
        <v>50</v>
      </c>
      <c r="D137" s="480">
        <v>90</v>
      </c>
      <c r="E137" s="480">
        <v>140</v>
      </c>
      <c r="F137" s="331"/>
      <c r="G137" s="407">
        <v>63.04347826086957</v>
      </c>
    </row>
    <row r="138" spans="1:7" ht="12">
      <c r="A138" s="9"/>
      <c r="B138" s="11" t="s">
        <v>301</v>
      </c>
      <c r="C138" s="480">
        <v>200</v>
      </c>
      <c r="D138" s="480">
        <v>80</v>
      </c>
      <c r="E138" s="480">
        <v>280</v>
      </c>
      <c r="F138" s="331"/>
      <c r="G138" s="407">
        <v>27.33812949640288</v>
      </c>
    </row>
    <row r="139" spans="1:7" ht="12">
      <c r="A139" s="9"/>
      <c r="B139" s="11" t="s">
        <v>302</v>
      </c>
      <c r="C139" s="480" t="s">
        <v>92</v>
      </c>
      <c r="D139" s="480" t="s">
        <v>92</v>
      </c>
      <c r="E139" s="480" t="s">
        <v>92</v>
      </c>
      <c r="F139" s="331"/>
      <c r="G139" s="390" t="s">
        <v>92</v>
      </c>
    </row>
    <row r="140" spans="1:7" ht="12">
      <c r="A140" s="9"/>
      <c r="B140" s="11" t="s">
        <v>303</v>
      </c>
      <c r="C140" s="480">
        <v>870</v>
      </c>
      <c r="D140" s="480">
        <v>200</v>
      </c>
      <c r="E140" s="480">
        <v>1070</v>
      </c>
      <c r="F140" s="331"/>
      <c r="G140" s="407">
        <v>18.58076563958917</v>
      </c>
    </row>
    <row r="141" spans="1:7" ht="12">
      <c r="A141" s="9"/>
      <c r="B141" s="11" t="s">
        <v>304</v>
      </c>
      <c r="C141" s="480">
        <v>70</v>
      </c>
      <c r="D141" s="480">
        <v>40</v>
      </c>
      <c r="E141" s="480">
        <v>110</v>
      </c>
      <c r="F141" s="331"/>
      <c r="G141" s="407">
        <v>38.88888888888889</v>
      </c>
    </row>
    <row r="142" spans="1:7" ht="12">
      <c r="A142" s="9"/>
      <c r="B142" s="11" t="s">
        <v>305</v>
      </c>
      <c r="C142" s="480">
        <v>30</v>
      </c>
      <c r="D142" s="480">
        <v>30</v>
      </c>
      <c r="E142" s="480">
        <v>60</v>
      </c>
      <c r="F142" s="331"/>
      <c r="G142" s="407">
        <v>43.859649122807014</v>
      </c>
    </row>
    <row r="143" spans="1:7" ht="12">
      <c r="A143" s="9"/>
      <c r="B143" s="11" t="s">
        <v>306</v>
      </c>
      <c r="C143" s="480" t="s">
        <v>92</v>
      </c>
      <c r="D143" s="480" t="s">
        <v>92</v>
      </c>
      <c r="E143" s="480">
        <v>10</v>
      </c>
      <c r="F143" s="331"/>
      <c r="G143" s="390" t="s">
        <v>92</v>
      </c>
    </row>
    <row r="144" spans="1:7" ht="12">
      <c r="A144" s="9"/>
      <c r="B144" s="11" t="s">
        <v>307</v>
      </c>
      <c r="C144" s="480">
        <v>70</v>
      </c>
      <c r="D144" s="480">
        <v>40</v>
      </c>
      <c r="E144" s="480">
        <v>110</v>
      </c>
      <c r="F144" s="331"/>
      <c r="G144" s="407">
        <v>35.45454545454545</v>
      </c>
    </row>
    <row r="145" spans="1:7" ht="12">
      <c r="A145" s="9"/>
      <c r="B145" s="11"/>
      <c r="C145" s="482"/>
      <c r="D145" s="482"/>
      <c r="E145" s="482"/>
      <c r="F145" s="331"/>
      <c r="G145" s="331"/>
    </row>
    <row r="146" spans="1:7" ht="12">
      <c r="A146" s="9"/>
      <c r="B146" s="10" t="s">
        <v>308</v>
      </c>
      <c r="C146" s="482"/>
      <c r="D146" s="482"/>
      <c r="E146" s="482"/>
      <c r="F146" s="331"/>
      <c r="G146" s="331"/>
    </row>
    <row r="147" spans="1:7" ht="12">
      <c r="A147" s="9"/>
      <c r="B147" s="11" t="s">
        <v>309</v>
      </c>
      <c r="C147" s="480">
        <v>210</v>
      </c>
      <c r="D147" s="480">
        <v>210</v>
      </c>
      <c r="E147" s="480">
        <v>420</v>
      </c>
      <c r="F147" s="331"/>
      <c r="G147" s="407">
        <v>49.39759036144578</v>
      </c>
    </row>
    <row r="148" spans="1:7" ht="12">
      <c r="A148" s="9"/>
      <c r="B148" s="11" t="s">
        <v>310</v>
      </c>
      <c r="C148" s="480">
        <v>520</v>
      </c>
      <c r="D148" s="480">
        <v>1060</v>
      </c>
      <c r="E148" s="480">
        <v>1580</v>
      </c>
      <c r="F148" s="331"/>
      <c r="G148" s="407">
        <v>66.9614655716993</v>
      </c>
    </row>
    <row r="149" spans="1:7" ht="12">
      <c r="A149" s="9"/>
      <c r="B149" s="11" t="s">
        <v>311</v>
      </c>
      <c r="C149" s="480">
        <v>60</v>
      </c>
      <c r="D149" s="480">
        <v>70</v>
      </c>
      <c r="E149" s="480">
        <v>130</v>
      </c>
      <c r="F149" s="331"/>
      <c r="G149" s="407">
        <v>53.84615384615385</v>
      </c>
    </row>
    <row r="150" spans="1:7" ht="12">
      <c r="A150" s="9"/>
      <c r="B150" s="11" t="s">
        <v>312</v>
      </c>
      <c r="C150" s="480">
        <v>1080</v>
      </c>
      <c r="D150" s="480">
        <v>1740</v>
      </c>
      <c r="E150" s="480">
        <v>2820</v>
      </c>
      <c r="F150" s="331"/>
      <c r="G150" s="407">
        <v>61.63410301953819</v>
      </c>
    </row>
    <row r="151" spans="1:7" ht="12">
      <c r="A151" s="9"/>
      <c r="B151" s="11" t="s">
        <v>313</v>
      </c>
      <c r="C151" s="480">
        <v>250</v>
      </c>
      <c r="D151" s="480">
        <v>370</v>
      </c>
      <c r="E151" s="480">
        <v>620</v>
      </c>
      <c r="F151" s="331"/>
      <c r="G151" s="407">
        <v>59.294871794871796</v>
      </c>
    </row>
    <row r="152" spans="1:7" ht="12">
      <c r="A152" s="1"/>
      <c r="B152" s="11" t="s">
        <v>314</v>
      </c>
      <c r="C152" s="480">
        <v>80</v>
      </c>
      <c r="D152" s="480">
        <v>100</v>
      </c>
      <c r="E152" s="480">
        <v>170</v>
      </c>
      <c r="F152" s="331"/>
      <c r="G152" s="407">
        <v>54.59770114942529</v>
      </c>
    </row>
    <row r="153" spans="1:7" ht="12">
      <c r="A153" s="1"/>
      <c r="B153" s="11" t="s">
        <v>315</v>
      </c>
      <c r="C153" s="480">
        <v>30</v>
      </c>
      <c r="D153" s="480">
        <v>30</v>
      </c>
      <c r="E153" s="480">
        <v>60</v>
      </c>
      <c r="F153" s="331"/>
      <c r="G153" s="407">
        <v>43.859649122807014</v>
      </c>
    </row>
    <row r="154" spans="1:7" ht="12">
      <c r="A154" s="1"/>
      <c r="B154" s="11"/>
      <c r="C154" s="482"/>
      <c r="D154" s="482"/>
      <c r="E154" s="482"/>
      <c r="F154" s="331"/>
      <c r="G154" s="331"/>
    </row>
    <row r="155" spans="1:7" ht="12">
      <c r="A155" s="1"/>
      <c r="B155" s="13" t="s">
        <v>316</v>
      </c>
      <c r="C155" s="482"/>
      <c r="D155" s="482"/>
      <c r="E155" s="482"/>
      <c r="F155" s="331"/>
      <c r="G155" s="331"/>
    </row>
    <row r="156" spans="1:7" ht="12">
      <c r="A156" s="1"/>
      <c r="B156" s="11" t="s">
        <v>317</v>
      </c>
      <c r="C156" s="480">
        <v>90</v>
      </c>
      <c r="D156" s="480">
        <v>110</v>
      </c>
      <c r="E156" s="480">
        <v>200</v>
      </c>
      <c r="F156" s="331"/>
      <c r="G156" s="407">
        <v>54.22885572139303</v>
      </c>
    </row>
    <row r="157" spans="1:7" ht="12">
      <c r="A157" s="1"/>
      <c r="B157" s="11" t="s">
        <v>318</v>
      </c>
      <c r="C157" s="480">
        <v>10</v>
      </c>
      <c r="D157" s="480">
        <v>10</v>
      </c>
      <c r="E157" s="480">
        <v>20</v>
      </c>
      <c r="F157" s="331"/>
      <c r="G157" s="407">
        <v>61.904761904761905</v>
      </c>
    </row>
    <row r="158" spans="1:7" ht="12">
      <c r="A158" s="1"/>
      <c r="B158" s="11" t="s">
        <v>319</v>
      </c>
      <c r="C158" s="480">
        <v>50</v>
      </c>
      <c r="D158" s="480">
        <v>90</v>
      </c>
      <c r="E158" s="480">
        <v>140</v>
      </c>
      <c r="F158" s="331"/>
      <c r="G158" s="407">
        <v>67.15328467153284</v>
      </c>
    </row>
    <row r="159" spans="1:7" ht="12">
      <c r="A159" s="1"/>
      <c r="B159" s="11" t="s">
        <v>320</v>
      </c>
      <c r="C159" s="480" t="s">
        <v>92</v>
      </c>
      <c r="D159" s="480" t="s">
        <v>92</v>
      </c>
      <c r="E159" s="480" t="s">
        <v>92</v>
      </c>
      <c r="F159" s="331"/>
      <c r="G159" s="390" t="s">
        <v>92</v>
      </c>
    </row>
    <row r="160" spans="1:7" ht="12">
      <c r="A160" s="1"/>
      <c r="B160" s="11" t="s">
        <v>321</v>
      </c>
      <c r="C160" s="480">
        <v>10</v>
      </c>
      <c r="D160" s="480" t="s">
        <v>92</v>
      </c>
      <c r="E160" s="480">
        <v>10</v>
      </c>
      <c r="F160" s="331"/>
      <c r="G160" s="390" t="s">
        <v>92</v>
      </c>
    </row>
    <row r="161" spans="1:7" ht="12">
      <c r="A161" s="1"/>
      <c r="B161" s="11" t="s">
        <v>93</v>
      </c>
      <c r="C161" s="480">
        <v>10</v>
      </c>
      <c r="D161" s="480">
        <v>10</v>
      </c>
      <c r="E161" s="480">
        <v>10</v>
      </c>
      <c r="F161" s="331"/>
      <c r="G161" s="407">
        <v>61.53846153846154</v>
      </c>
    </row>
    <row r="162" spans="1:7" ht="12">
      <c r="A162" s="1"/>
      <c r="B162" s="11" t="s">
        <v>322</v>
      </c>
      <c r="C162" s="480">
        <v>10</v>
      </c>
      <c r="D162" s="480">
        <v>20</v>
      </c>
      <c r="E162" s="480">
        <v>30</v>
      </c>
      <c r="F162" s="331"/>
      <c r="G162" s="407">
        <v>76.92307692307693</v>
      </c>
    </row>
    <row r="163" spans="1:7" ht="12">
      <c r="A163" s="1"/>
      <c r="B163" s="11" t="s">
        <v>323</v>
      </c>
      <c r="C163" s="480">
        <v>40</v>
      </c>
      <c r="D163" s="480">
        <v>40</v>
      </c>
      <c r="E163" s="480">
        <v>80</v>
      </c>
      <c r="F163" s="331"/>
      <c r="G163" s="407">
        <v>53.246753246753244</v>
      </c>
    </row>
    <row r="164" spans="1:7" ht="12">
      <c r="A164" s="1"/>
      <c r="B164" s="11" t="s">
        <v>166</v>
      </c>
      <c r="C164" s="480">
        <v>10</v>
      </c>
      <c r="D164" s="480">
        <v>30</v>
      </c>
      <c r="E164" s="480">
        <v>40</v>
      </c>
      <c r="F164" s="331"/>
      <c r="G164" s="407">
        <v>72.22222222222221</v>
      </c>
    </row>
    <row r="165" spans="1:7" ht="12">
      <c r="A165" s="1"/>
      <c r="B165" s="11" t="s">
        <v>324</v>
      </c>
      <c r="C165" s="480" t="s">
        <v>92</v>
      </c>
      <c r="D165" s="480" t="s">
        <v>92</v>
      </c>
      <c r="E165" s="480" t="s">
        <v>92</v>
      </c>
      <c r="F165" s="331"/>
      <c r="G165" s="390" t="s">
        <v>92</v>
      </c>
    </row>
    <row r="166" spans="1:7" ht="12">
      <c r="A166" s="1"/>
      <c r="B166" s="11" t="s">
        <v>94</v>
      </c>
      <c r="C166" s="480" t="s">
        <v>92</v>
      </c>
      <c r="D166" s="480">
        <v>10</v>
      </c>
      <c r="E166" s="480">
        <v>10</v>
      </c>
      <c r="F166" s="331"/>
      <c r="G166" s="390" t="s">
        <v>92</v>
      </c>
    </row>
    <row r="167" spans="1:7" ht="12">
      <c r="A167" s="1"/>
      <c r="B167" s="11" t="s">
        <v>165</v>
      </c>
      <c r="C167" s="480">
        <v>10</v>
      </c>
      <c r="D167" s="480" t="s">
        <v>92</v>
      </c>
      <c r="E167" s="480">
        <v>10</v>
      </c>
      <c r="F167" s="331"/>
      <c r="G167" s="390" t="s">
        <v>92</v>
      </c>
    </row>
    <row r="168" spans="1:7" ht="12">
      <c r="A168" s="1"/>
      <c r="B168" s="11" t="s">
        <v>325</v>
      </c>
      <c r="C168" s="480">
        <v>20</v>
      </c>
      <c r="D168" s="480">
        <v>20</v>
      </c>
      <c r="E168" s="480">
        <v>40</v>
      </c>
      <c r="F168" s="331"/>
      <c r="G168" s="407">
        <v>41.66666666666667</v>
      </c>
    </row>
    <row r="169" spans="1:7" ht="12">
      <c r="A169" s="1"/>
      <c r="B169" s="11" t="s">
        <v>95</v>
      </c>
      <c r="C169" s="480" t="s">
        <v>92</v>
      </c>
      <c r="D169" s="480">
        <v>10</v>
      </c>
      <c r="E169" s="480">
        <v>10</v>
      </c>
      <c r="F169" s="331"/>
      <c r="G169" s="390" t="s">
        <v>92</v>
      </c>
    </row>
    <row r="170" spans="1:7" ht="12">
      <c r="A170" s="1"/>
      <c r="B170" s="11" t="s">
        <v>326</v>
      </c>
      <c r="C170" s="480" t="s">
        <v>92</v>
      </c>
      <c r="D170" s="480" t="s">
        <v>92</v>
      </c>
      <c r="E170" s="480">
        <v>10</v>
      </c>
      <c r="F170" s="331"/>
      <c r="G170" s="390" t="s">
        <v>92</v>
      </c>
    </row>
    <row r="171" spans="1:7" ht="12">
      <c r="A171" s="1"/>
      <c r="B171" s="11" t="s">
        <v>327</v>
      </c>
      <c r="C171" s="480">
        <v>30</v>
      </c>
      <c r="D171" s="480">
        <v>60</v>
      </c>
      <c r="E171" s="480">
        <v>90</v>
      </c>
      <c r="F171" s="331"/>
      <c r="G171" s="407">
        <v>62.22222222222222</v>
      </c>
    </row>
    <row r="172" spans="1:7" ht="12">
      <c r="A172" s="1"/>
      <c r="B172" s="11" t="s">
        <v>328</v>
      </c>
      <c r="C172" s="480">
        <v>60</v>
      </c>
      <c r="D172" s="480">
        <v>20</v>
      </c>
      <c r="E172" s="480">
        <v>80</v>
      </c>
      <c r="F172" s="331"/>
      <c r="G172" s="407">
        <v>19.480519480519483</v>
      </c>
    </row>
    <row r="173" spans="1:7" ht="12">
      <c r="A173" s="1"/>
      <c r="B173" s="11" t="s">
        <v>167</v>
      </c>
      <c r="C173" s="480">
        <v>140</v>
      </c>
      <c r="D173" s="480">
        <v>170</v>
      </c>
      <c r="E173" s="480">
        <v>310</v>
      </c>
      <c r="F173" s="331"/>
      <c r="G173" s="407">
        <v>55.37459283387622</v>
      </c>
    </row>
    <row r="174" spans="1:7" ht="12">
      <c r="A174" s="1"/>
      <c r="B174" s="11" t="s">
        <v>329</v>
      </c>
      <c r="C174" s="480">
        <v>10</v>
      </c>
      <c r="D174" s="480">
        <v>20</v>
      </c>
      <c r="E174" s="480">
        <v>30</v>
      </c>
      <c r="F174" s="331"/>
      <c r="G174" s="407">
        <v>65.625</v>
      </c>
    </row>
    <row r="175" spans="1:7" ht="12">
      <c r="A175" s="1"/>
      <c r="B175" s="11" t="s">
        <v>330</v>
      </c>
      <c r="C175" s="480" t="s">
        <v>92</v>
      </c>
      <c r="D175" s="480">
        <v>10</v>
      </c>
      <c r="E175" s="480">
        <v>10</v>
      </c>
      <c r="F175" s="331"/>
      <c r="G175" s="390" t="s">
        <v>92</v>
      </c>
    </row>
    <row r="176" spans="1:7" ht="12">
      <c r="A176" s="1"/>
      <c r="B176" s="11" t="s">
        <v>97</v>
      </c>
      <c r="C176" s="480">
        <v>10</v>
      </c>
      <c r="D176" s="480">
        <v>10</v>
      </c>
      <c r="E176" s="480">
        <v>20</v>
      </c>
      <c r="F176" s="331"/>
      <c r="G176" s="407">
        <v>31.57894736842105</v>
      </c>
    </row>
    <row r="177" spans="1:7" ht="12">
      <c r="A177" s="1"/>
      <c r="B177" s="11" t="s">
        <v>331</v>
      </c>
      <c r="C177" s="480">
        <v>50</v>
      </c>
      <c r="D177" s="480">
        <v>20</v>
      </c>
      <c r="E177" s="480">
        <v>70</v>
      </c>
      <c r="F177" s="331"/>
      <c r="G177" s="407">
        <v>29.411764705882355</v>
      </c>
    </row>
    <row r="178" spans="1:7" ht="12">
      <c r="A178" s="1"/>
      <c r="B178" s="11"/>
      <c r="C178" s="482"/>
      <c r="D178" s="482"/>
      <c r="E178" s="482"/>
      <c r="F178" s="331"/>
      <c r="G178" s="331"/>
    </row>
    <row r="179" spans="1:7" ht="12">
      <c r="A179" s="1"/>
      <c r="B179" s="13" t="s">
        <v>75</v>
      </c>
      <c r="C179" s="482"/>
      <c r="D179" s="482"/>
      <c r="E179" s="482"/>
      <c r="F179" s="331"/>
      <c r="G179" s="331"/>
    </row>
    <row r="180" spans="1:7" ht="12">
      <c r="A180" s="1"/>
      <c r="B180" s="11" t="s">
        <v>74</v>
      </c>
      <c r="C180" s="480">
        <v>730</v>
      </c>
      <c r="D180" s="480">
        <v>1080</v>
      </c>
      <c r="E180" s="480">
        <v>1810</v>
      </c>
      <c r="F180" s="331"/>
      <c r="G180" s="407">
        <v>59.56858407079646</v>
      </c>
    </row>
    <row r="181" spans="1:8" ht="12">
      <c r="A181" s="1"/>
      <c r="B181" s="11" t="s">
        <v>333</v>
      </c>
      <c r="C181" s="480" t="s">
        <v>92</v>
      </c>
      <c r="D181" s="480">
        <v>10</v>
      </c>
      <c r="E181" s="480">
        <v>10</v>
      </c>
      <c r="F181" s="331"/>
      <c r="G181" s="390" t="s">
        <v>92</v>
      </c>
      <c r="H181" s="17"/>
    </row>
    <row r="182" spans="1:8" ht="12">
      <c r="A182" s="1"/>
      <c r="B182" s="11" t="s">
        <v>334</v>
      </c>
      <c r="C182" s="480">
        <v>30</v>
      </c>
      <c r="D182" s="480">
        <v>20</v>
      </c>
      <c r="E182" s="480">
        <v>40</v>
      </c>
      <c r="F182" s="331"/>
      <c r="G182" s="407">
        <v>43.18181818181818</v>
      </c>
      <c r="H182" s="17"/>
    </row>
    <row r="183" spans="1:8" ht="12">
      <c r="A183" s="1"/>
      <c r="B183" s="4"/>
      <c r="C183" s="482"/>
      <c r="D183" s="482"/>
      <c r="E183" s="482"/>
      <c r="F183" s="327"/>
      <c r="G183" s="320"/>
      <c r="H183" s="17"/>
    </row>
    <row r="184" spans="1:9" ht="12">
      <c r="A184" s="14"/>
      <c r="B184" s="319" t="s">
        <v>335</v>
      </c>
      <c r="C184" s="485">
        <v>17810</v>
      </c>
      <c r="D184" s="485">
        <v>19390</v>
      </c>
      <c r="E184" s="485">
        <v>37200</v>
      </c>
      <c r="F184" s="431"/>
      <c r="G184" s="409">
        <v>52.11559139784946</v>
      </c>
      <c r="H184" s="22"/>
      <c r="I184" s="17"/>
    </row>
    <row r="185" spans="1:8" ht="12">
      <c r="A185" s="14"/>
      <c r="B185" s="15"/>
      <c r="H185" s="266" t="s">
        <v>233</v>
      </c>
    </row>
    <row r="186" spans="1:2" ht="12">
      <c r="A186" s="14"/>
      <c r="B186" s="15"/>
    </row>
    <row r="187" spans="2:13" ht="12.75" customHeight="1">
      <c r="B187" s="538" t="s">
        <v>84</v>
      </c>
      <c r="C187" s="538"/>
      <c r="D187" s="538"/>
      <c r="E187" s="538"/>
      <c r="F187" s="538"/>
      <c r="G187" s="538"/>
      <c r="H187" s="538"/>
      <c r="I187" s="465"/>
      <c r="J187" s="465"/>
      <c r="K187" s="465"/>
      <c r="L187" s="465"/>
      <c r="M187" s="465"/>
    </row>
    <row r="188" spans="2:13" ht="12">
      <c r="B188" s="466" t="s">
        <v>146</v>
      </c>
      <c r="C188" s="492"/>
      <c r="D188" s="492"/>
      <c r="E188" s="492"/>
      <c r="F188" s="463"/>
      <c r="G188" s="463"/>
      <c r="H188" s="463"/>
      <c r="I188" s="463"/>
      <c r="J188" s="463"/>
      <c r="K188" s="463"/>
      <c r="L188" s="463"/>
      <c r="M188" s="463"/>
    </row>
    <row r="189" ht="12">
      <c r="B189" s="47"/>
    </row>
    <row r="190" ht="12">
      <c r="B190" s="47"/>
    </row>
  </sheetData>
  <mergeCells count="1">
    <mergeCell ref="B187:H187"/>
  </mergeCells>
  <printOptions/>
  <pageMargins left="0.42" right="0.37" top="0.45" bottom="0.48" header="0.31" footer="0.23"/>
  <pageSetup fitToHeight="2" fitToWidth="1" horizontalDpi="600" verticalDpi="600" orientation="portrait" paperSize="9" scale="61"/>
  <rowBreaks count="3" manualBreakCount="3">
    <brk id="48" max="255" man="1"/>
    <brk id="93" max="255" man="1"/>
    <brk id="144" max="255" man="1"/>
  </rowBreaks>
</worksheet>
</file>

<file path=xl/worksheets/sheet21.xml><?xml version="1.0" encoding="utf-8"?>
<worksheet xmlns="http://schemas.openxmlformats.org/spreadsheetml/2006/main" xmlns:r="http://schemas.openxmlformats.org/officeDocument/2006/relationships">
  <sheetPr>
    <pageSetUpPr fitToPage="1"/>
  </sheetPr>
  <dimension ref="A1:W312"/>
  <sheetViews>
    <sheetView workbookViewId="0" topLeftCell="G1">
      <selection activeCell="X1" sqref="X1"/>
    </sheetView>
  </sheetViews>
  <sheetFormatPr defaultColWidth="8.8515625" defaultRowHeight="12.75"/>
  <cols>
    <col min="1" max="1" width="4.421875" style="0" customWidth="1"/>
    <col min="2" max="2" width="56.7109375" style="0" customWidth="1"/>
    <col min="3" max="4" width="10.28125" style="170" customWidth="1"/>
    <col min="5" max="5" width="3.140625" style="170" customWidth="1"/>
    <col min="6" max="6" width="11.421875" style="170" customWidth="1"/>
    <col min="7" max="7" width="9.8515625" style="170" customWidth="1"/>
    <col min="8" max="8" width="3.421875" style="170" customWidth="1"/>
    <col min="9" max="10" width="8.8515625" style="0" customWidth="1"/>
    <col min="11" max="11" width="3.28125" style="0" customWidth="1"/>
    <col min="12" max="13" width="8.8515625" style="0" customWidth="1"/>
    <col min="14" max="14" width="3.7109375" style="0" customWidth="1"/>
    <col min="15" max="16" width="8.8515625" style="0" customWidth="1"/>
    <col min="17" max="17" width="3.7109375" style="0" customWidth="1"/>
    <col min="18" max="19" width="8.8515625" style="0" customWidth="1"/>
    <col min="20" max="20" width="3.140625" style="0" customWidth="1"/>
  </cols>
  <sheetData>
    <row r="1" spans="1:2" ht="12">
      <c r="A1" s="1"/>
      <c r="B1" s="4"/>
    </row>
    <row r="2" spans="1:2" ht="16.5">
      <c r="A2" s="1"/>
      <c r="B2" s="2" t="s">
        <v>201</v>
      </c>
    </row>
    <row r="3" spans="1:2" ht="15">
      <c r="A3" s="1"/>
      <c r="B3" s="18" t="s">
        <v>149</v>
      </c>
    </row>
    <row r="4" ht="12">
      <c r="B4" t="s">
        <v>77</v>
      </c>
    </row>
    <row r="6" spans="2:23" s="17" customFormat="1" ht="12">
      <c r="B6" s="16"/>
      <c r="C6" s="512" t="s">
        <v>262</v>
      </c>
      <c r="D6" s="512"/>
      <c r="E6" s="512"/>
      <c r="F6" s="512"/>
      <c r="G6" s="512"/>
      <c r="H6" s="512"/>
      <c r="I6" s="512"/>
      <c r="J6" s="512"/>
      <c r="K6" s="512"/>
      <c r="L6" s="512"/>
      <c r="M6" s="512"/>
      <c r="N6" s="512"/>
      <c r="O6" s="512"/>
      <c r="P6" s="512"/>
      <c r="Q6" s="512"/>
      <c r="R6" s="512"/>
      <c r="S6" s="512"/>
      <c r="T6" s="16"/>
      <c r="U6" s="523" t="s">
        <v>145</v>
      </c>
      <c r="V6" s="523"/>
      <c r="W6" s="523"/>
    </row>
    <row r="7" spans="2:23" s="17" customFormat="1" ht="12">
      <c r="B7" s="208"/>
      <c r="C7" s="524" t="s">
        <v>263</v>
      </c>
      <c r="D7" s="524"/>
      <c r="E7" s="230"/>
      <c r="F7" s="524" t="s">
        <v>264</v>
      </c>
      <c r="G7" s="524"/>
      <c r="H7" s="230"/>
      <c r="I7" s="524" t="s">
        <v>265</v>
      </c>
      <c r="J7" s="524"/>
      <c r="K7" s="230"/>
      <c r="L7" s="524" t="s">
        <v>266</v>
      </c>
      <c r="M7" s="524"/>
      <c r="N7" s="230"/>
      <c r="O7" s="524" t="s">
        <v>150</v>
      </c>
      <c r="P7" s="524"/>
      <c r="Q7" s="230"/>
      <c r="R7" s="524" t="s">
        <v>232</v>
      </c>
      <c r="S7" s="524"/>
      <c r="T7" s="16"/>
      <c r="U7" s="542"/>
      <c r="V7" s="542"/>
      <c r="W7" s="542"/>
    </row>
    <row r="8" spans="2:23" s="17" customFormat="1" ht="12">
      <c r="B8" s="54" t="s">
        <v>224</v>
      </c>
      <c r="C8" s="55" t="s">
        <v>225</v>
      </c>
      <c r="D8" s="55" t="s">
        <v>226</v>
      </c>
      <c r="E8" s="55"/>
      <c r="F8" s="55" t="s">
        <v>225</v>
      </c>
      <c r="G8" s="55" t="s">
        <v>226</v>
      </c>
      <c r="H8" s="55"/>
      <c r="I8" s="55" t="s">
        <v>225</v>
      </c>
      <c r="J8" s="55" t="s">
        <v>226</v>
      </c>
      <c r="K8" s="55"/>
      <c r="L8" s="55" t="s">
        <v>225</v>
      </c>
      <c r="M8" s="55" t="s">
        <v>226</v>
      </c>
      <c r="N8" s="55"/>
      <c r="O8" s="55" t="s">
        <v>225</v>
      </c>
      <c r="P8" s="55" t="s">
        <v>226</v>
      </c>
      <c r="Q8" s="55"/>
      <c r="R8" s="55" t="s">
        <v>225</v>
      </c>
      <c r="S8" s="55" t="s">
        <v>226</v>
      </c>
      <c r="T8" s="55"/>
      <c r="U8" s="55" t="s">
        <v>225</v>
      </c>
      <c r="V8" s="55" t="s">
        <v>226</v>
      </c>
      <c r="W8" s="55" t="s">
        <v>221</v>
      </c>
    </row>
    <row r="9" spans="2:23" s="17" customFormat="1" ht="12">
      <c r="B9" s="16"/>
      <c r="C9" s="197"/>
      <c r="D9" s="197"/>
      <c r="E9" s="197"/>
      <c r="F9" s="197"/>
      <c r="G9" s="197"/>
      <c r="H9" s="197"/>
      <c r="I9" s="197"/>
      <c r="J9" s="197"/>
      <c r="K9" s="197"/>
      <c r="L9" s="197"/>
      <c r="M9" s="197"/>
      <c r="N9" s="197"/>
      <c r="O9" s="197"/>
      <c r="P9" s="197"/>
      <c r="Q9" s="197"/>
      <c r="R9" s="197"/>
      <c r="S9" s="197"/>
      <c r="T9" s="197"/>
      <c r="U9" s="197"/>
      <c r="V9" s="197"/>
      <c r="W9" s="197"/>
    </row>
    <row r="10" spans="2:23" s="17" customFormat="1" ht="12">
      <c r="B10" s="208" t="s">
        <v>151</v>
      </c>
      <c r="C10" s="272">
        <v>1120</v>
      </c>
      <c r="D10" s="272">
        <v>1440</v>
      </c>
      <c r="E10" s="271"/>
      <c r="F10" s="272">
        <v>4960</v>
      </c>
      <c r="G10" s="272">
        <v>6040</v>
      </c>
      <c r="H10" s="271"/>
      <c r="I10" s="272">
        <v>2880</v>
      </c>
      <c r="J10" s="272">
        <v>3240</v>
      </c>
      <c r="K10" s="271"/>
      <c r="L10" s="272">
        <v>2800</v>
      </c>
      <c r="M10" s="272">
        <v>2680</v>
      </c>
      <c r="N10" s="271"/>
      <c r="O10" s="272">
        <v>2170</v>
      </c>
      <c r="P10" s="272">
        <v>1410</v>
      </c>
      <c r="Q10" s="271"/>
      <c r="R10" s="272">
        <v>10</v>
      </c>
      <c r="S10" s="272">
        <v>20</v>
      </c>
      <c r="T10" s="277"/>
      <c r="U10" s="272">
        <v>13940</v>
      </c>
      <c r="V10" s="272">
        <v>14830</v>
      </c>
      <c r="W10" s="272">
        <v>28770</v>
      </c>
    </row>
    <row r="11" spans="2:23" s="17" customFormat="1" ht="12">
      <c r="B11" s="208"/>
      <c r="C11" s="271"/>
      <c r="D11" s="271"/>
      <c r="E11" s="271"/>
      <c r="F11" s="271"/>
      <c r="G11" s="271"/>
      <c r="H11" s="271"/>
      <c r="I11" s="271"/>
      <c r="J11" s="271"/>
      <c r="K11" s="271"/>
      <c r="L11" s="271"/>
      <c r="M11" s="271"/>
      <c r="N11" s="271"/>
      <c r="O11" s="271"/>
      <c r="P11" s="271"/>
      <c r="Q11" s="271"/>
      <c r="R11" s="271"/>
      <c r="S11" s="271"/>
      <c r="T11" s="277"/>
      <c r="U11" s="271"/>
      <c r="V11" s="271"/>
      <c r="W11" s="271"/>
    </row>
    <row r="12" spans="2:23" s="17" customFormat="1" ht="12">
      <c r="B12" s="194" t="s">
        <v>227</v>
      </c>
      <c r="C12" s="271">
        <v>0</v>
      </c>
      <c r="D12" s="271">
        <v>0</v>
      </c>
      <c r="E12" s="271"/>
      <c r="F12" s="271" t="s">
        <v>92</v>
      </c>
      <c r="G12" s="271" t="s">
        <v>92</v>
      </c>
      <c r="H12" s="271"/>
      <c r="I12" s="271">
        <v>30</v>
      </c>
      <c r="J12" s="271">
        <v>10</v>
      </c>
      <c r="K12" s="271"/>
      <c r="L12" s="271">
        <v>50</v>
      </c>
      <c r="M12" s="271">
        <v>20</v>
      </c>
      <c r="N12" s="271"/>
      <c r="O12" s="271">
        <v>30</v>
      </c>
      <c r="P12" s="271">
        <v>20</v>
      </c>
      <c r="Q12" s="271"/>
      <c r="R12" s="271">
        <v>0</v>
      </c>
      <c r="S12" s="271" t="s">
        <v>92</v>
      </c>
      <c r="T12" s="277"/>
      <c r="U12" s="271">
        <v>120</v>
      </c>
      <c r="V12" s="271">
        <v>50</v>
      </c>
      <c r="W12" s="271">
        <v>160</v>
      </c>
    </row>
    <row r="13" spans="2:23" s="17" customFormat="1" ht="12">
      <c r="B13" s="194" t="s">
        <v>228</v>
      </c>
      <c r="C13" s="271">
        <v>0</v>
      </c>
      <c r="D13" s="271">
        <v>0</v>
      </c>
      <c r="E13" s="271"/>
      <c r="F13" s="271">
        <v>30</v>
      </c>
      <c r="G13" s="271">
        <v>40</v>
      </c>
      <c r="H13" s="271"/>
      <c r="I13" s="271">
        <v>150</v>
      </c>
      <c r="J13" s="271">
        <v>130</v>
      </c>
      <c r="K13" s="271"/>
      <c r="L13" s="271">
        <v>180</v>
      </c>
      <c r="M13" s="271">
        <v>120</v>
      </c>
      <c r="N13" s="271"/>
      <c r="O13" s="271">
        <v>90</v>
      </c>
      <c r="P13" s="271">
        <v>50</v>
      </c>
      <c r="Q13" s="271"/>
      <c r="R13" s="271" t="s">
        <v>92</v>
      </c>
      <c r="S13" s="271">
        <v>0</v>
      </c>
      <c r="T13" s="277"/>
      <c r="U13" s="271">
        <v>460</v>
      </c>
      <c r="V13" s="271">
        <v>340</v>
      </c>
      <c r="W13" s="271">
        <v>800</v>
      </c>
    </row>
    <row r="14" spans="2:23" s="17" customFormat="1" ht="12">
      <c r="B14" s="194" t="s">
        <v>229</v>
      </c>
      <c r="C14" s="271">
        <v>0</v>
      </c>
      <c r="D14" s="271">
        <v>0</v>
      </c>
      <c r="E14" s="271"/>
      <c r="F14" s="271">
        <v>310</v>
      </c>
      <c r="G14" s="271">
        <v>400</v>
      </c>
      <c r="H14" s="271"/>
      <c r="I14" s="271">
        <v>280</v>
      </c>
      <c r="J14" s="271">
        <v>310</v>
      </c>
      <c r="K14" s="271"/>
      <c r="L14" s="271">
        <v>220</v>
      </c>
      <c r="M14" s="271">
        <v>200</v>
      </c>
      <c r="N14" s="271"/>
      <c r="O14" s="271">
        <v>130</v>
      </c>
      <c r="P14" s="271">
        <v>70</v>
      </c>
      <c r="Q14" s="271"/>
      <c r="R14" s="271">
        <v>0</v>
      </c>
      <c r="S14" s="271">
        <v>0</v>
      </c>
      <c r="T14" s="277"/>
      <c r="U14" s="271">
        <v>930</v>
      </c>
      <c r="V14" s="271">
        <v>980</v>
      </c>
      <c r="W14" s="271">
        <v>1910</v>
      </c>
    </row>
    <row r="15" spans="2:23" s="17" customFormat="1" ht="12">
      <c r="B15" s="194" t="s">
        <v>230</v>
      </c>
      <c r="C15" s="271" t="s">
        <v>92</v>
      </c>
      <c r="D15" s="271" t="s">
        <v>92</v>
      </c>
      <c r="E15" s="271"/>
      <c r="F15" s="271">
        <v>530</v>
      </c>
      <c r="G15" s="271">
        <v>440</v>
      </c>
      <c r="H15" s="271"/>
      <c r="I15" s="271">
        <v>430</v>
      </c>
      <c r="J15" s="271">
        <v>240</v>
      </c>
      <c r="K15" s="271"/>
      <c r="L15" s="271">
        <v>420</v>
      </c>
      <c r="M15" s="271">
        <v>160</v>
      </c>
      <c r="N15" s="271"/>
      <c r="O15" s="271">
        <v>260</v>
      </c>
      <c r="P15" s="271">
        <v>60</v>
      </c>
      <c r="Q15" s="271"/>
      <c r="R15" s="271">
        <v>0</v>
      </c>
      <c r="S15" s="271">
        <v>0</v>
      </c>
      <c r="T15" s="277"/>
      <c r="U15" s="271">
        <v>1630</v>
      </c>
      <c r="V15" s="271">
        <v>900</v>
      </c>
      <c r="W15" s="271">
        <v>2530</v>
      </c>
    </row>
    <row r="16" spans="2:23" s="17" customFormat="1" ht="12">
      <c r="B16" s="194" t="s">
        <v>231</v>
      </c>
      <c r="C16" s="271">
        <v>910</v>
      </c>
      <c r="D16" s="271">
        <v>1260</v>
      </c>
      <c r="E16" s="271"/>
      <c r="F16" s="271">
        <v>2730</v>
      </c>
      <c r="G16" s="271">
        <v>3750</v>
      </c>
      <c r="H16" s="271"/>
      <c r="I16" s="271">
        <v>940</v>
      </c>
      <c r="J16" s="271">
        <v>1580</v>
      </c>
      <c r="K16" s="271"/>
      <c r="L16" s="271">
        <v>860</v>
      </c>
      <c r="M16" s="271">
        <v>1420</v>
      </c>
      <c r="N16" s="271"/>
      <c r="O16" s="271">
        <v>910</v>
      </c>
      <c r="P16" s="271">
        <v>810</v>
      </c>
      <c r="Q16" s="271"/>
      <c r="R16" s="271" t="s">
        <v>92</v>
      </c>
      <c r="S16" s="271" t="s">
        <v>92</v>
      </c>
      <c r="T16" s="277"/>
      <c r="U16" s="271">
        <v>6360</v>
      </c>
      <c r="V16" s="271">
        <v>8820</v>
      </c>
      <c r="W16" s="271">
        <v>15170</v>
      </c>
    </row>
    <row r="17" spans="2:23" s="17" customFormat="1" ht="12">
      <c r="B17" s="194" t="s">
        <v>232</v>
      </c>
      <c r="C17" s="271">
        <v>210</v>
      </c>
      <c r="D17" s="271">
        <v>180</v>
      </c>
      <c r="E17" s="271"/>
      <c r="F17" s="271">
        <v>1350</v>
      </c>
      <c r="G17" s="271">
        <v>1420</v>
      </c>
      <c r="H17" s="271"/>
      <c r="I17" s="271">
        <v>1060</v>
      </c>
      <c r="J17" s="271">
        <v>970</v>
      </c>
      <c r="K17" s="271"/>
      <c r="L17" s="271">
        <v>1080</v>
      </c>
      <c r="M17" s="271">
        <v>770</v>
      </c>
      <c r="N17" s="271"/>
      <c r="O17" s="271">
        <v>740</v>
      </c>
      <c r="P17" s="271">
        <v>400</v>
      </c>
      <c r="Q17" s="271"/>
      <c r="R17" s="271">
        <v>10</v>
      </c>
      <c r="S17" s="271">
        <v>10</v>
      </c>
      <c r="T17" s="277"/>
      <c r="U17" s="271">
        <v>4450</v>
      </c>
      <c r="V17" s="271">
        <v>3750</v>
      </c>
      <c r="W17" s="271">
        <v>8210</v>
      </c>
    </row>
    <row r="18" spans="2:23" s="17" customFormat="1" ht="12">
      <c r="B18" s="208"/>
      <c r="C18" s="272"/>
      <c r="D18" s="272"/>
      <c r="E18" s="272"/>
      <c r="F18" s="272"/>
      <c r="G18" s="272"/>
      <c r="H18" s="272"/>
      <c r="I18" s="272"/>
      <c r="J18" s="272"/>
      <c r="K18" s="272"/>
      <c r="L18" s="272"/>
      <c r="M18" s="272"/>
      <c r="N18" s="272"/>
      <c r="O18" s="272"/>
      <c r="P18" s="272"/>
      <c r="Q18" s="272"/>
      <c r="R18" s="272"/>
      <c r="S18" s="272"/>
      <c r="T18" s="278"/>
      <c r="U18" s="272"/>
      <c r="V18" s="272"/>
      <c r="W18" s="272"/>
    </row>
    <row r="19" spans="2:23" s="17" customFormat="1" ht="12">
      <c r="B19" s="208" t="s">
        <v>152</v>
      </c>
      <c r="C19" s="272">
        <v>80</v>
      </c>
      <c r="D19" s="272">
        <v>20</v>
      </c>
      <c r="E19" s="272"/>
      <c r="F19" s="272">
        <v>150</v>
      </c>
      <c r="G19" s="272">
        <v>30</v>
      </c>
      <c r="H19" s="272"/>
      <c r="I19" s="272">
        <v>160</v>
      </c>
      <c r="J19" s="272">
        <v>60</v>
      </c>
      <c r="K19" s="272"/>
      <c r="L19" s="272">
        <v>230</v>
      </c>
      <c r="M19" s="272">
        <v>60</v>
      </c>
      <c r="N19" s="272"/>
      <c r="O19" s="272">
        <v>250</v>
      </c>
      <c r="P19" s="272">
        <v>20</v>
      </c>
      <c r="Q19" s="272"/>
      <c r="R19" s="272" t="s">
        <v>92</v>
      </c>
      <c r="S19" s="272">
        <v>0</v>
      </c>
      <c r="T19" s="278"/>
      <c r="U19" s="272">
        <v>870</v>
      </c>
      <c r="V19" s="272">
        <v>200</v>
      </c>
      <c r="W19" s="272">
        <v>1070</v>
      </c>
    </row>
    <row r="20" spans="2:23" s="17" customFormat="1" ht="12">
      <c r="B20" s="194"/>
      <c r="C20" s="271"/>
      <c r="D20" s="271"/>
      <c r="E20" s="271"/>
      <c r="F20" s="271"/>
      <c r="G20" s="271"/>
      <c r="H20" s="271"/>
      <c r="I20" s="271"/>
      <c r="J20" s="271"/>
      <c r="K20" s="271"/>
      <c r="L20" s="271"/>
      <c r="M20" s="271"/>
      <c r="N20" s="271"/>
      <c r="O20" s="271"/>
      <c r="P20" s="271"/>
      <c r="Q20" s="271"/>
      <c r="R20" s="271"/>
      <c r="S20" s="271"/>
      <c r="T20" s="277"/>
      <c r="U20" s="271"/>
      <c r="V20" s="271"/>
      <c r="W20" s="271"/>
    </row>
    <row r="21" spans="2:23" s="17" customFormat="1" ht="12">
      <c r="B21" s="60" t="s">
        <v>145</v>
      </c>
      <c r="C21" s="312">
        <v>1200</v>
      </c>
      <c r="D21" s="312">
        <v>1460</v>
      </c>
      <c r="E21" s="273"/>
      <c r="F21" s="312">
        <v>5110</v>
      </c>
      <c r="G21" s="312">
        <v>6070</v>
      </c>
      <c r="H21" s="273"/>
      <c r="I21" s="312">
        <v>3040</v>
      </c>
      <c r="J21" s="312">
        <v>3300</v>
      </c>
      <c r="K21" s="273"/>
      <c r="L21" s="312">
        <v>3030</v>
      </c>
      <c r="M21" s="312">
        <v>2740</v>
      </c>
      <c r="N21" s="273"/>
      <c r="O21" s="312">
        <v>2420</v>
      </c>
      <c r="P21" s="312">
        <v>1430</v>
      </c>
      <c r="Q21" s="273"/>
      <c r="R21" s="312">
        <v>10</v>
      </c>
      <c r="S21" s="312">
        <v>20</v>
      </c>
      <c r="T21" s="273"/>
      <c r="U21" s="312">
        <v>14810</v>
      </c>
      <c r="V21" s="312">
        <v>15020</v>
      </c>
      <c r="W21" s="312">
        <v>29830</v>
      </c>
    </row>
    <row r="22" spans="2:23" s="17" customFormat="1" ht="12">
      <c r="B22" s="274" t="s">
        <v>153</v>
      </c>
      <c r="C22" s="275">
        <v>4.028960246698398</v>
      </c>
      <c r="D22" s="275">
        <v>4.897097271569351</v>
      </c>
      <c r="E22" s="275"/>
      <c r="F22" s="275">
        <v>17.138164510290274</v>
      </c>
      <c r="G22" s="275">
        <v>20.359321579406046</v>
      </c>
      <c r="H22" s="275"/>
      <c r="I22" s="275">
        <v>10.17295702889321</v>
      </c>
      <c r="J22" s="275">
        <v>11.074612857813234</v>
      </c>
      <c r="K22" s="275"/>
      <c r="L22" s="275">
        <v>10.162901387678486</v>
      </c>
      <c r="M22" s="275">
        <v>9.184152309445599</v>
      </c>
      <c r="N22" s="275"/>
      <c r="O22" s="275">
        <v>8.108198699470401</v>
      </c>
      <c r="P22" s="275">
        <v>4.783133337802507</v>
      </c>
      <c r="Q22" s="275"/>
      <c r="R22" s="275">
        <v>0.04022256485888583</v>
      </c>
      <c r="S22" s="275">
        <v>0.0502782060736073</v>
      </c>
      <c r="T22" s="275"/>
      <c r="U22" s="275"/>
      <c r="V22" s="275"/>
      <c r="W22" s="275">
        <v>100</v>
      </c>
    </row>
    <row r="23" spans="2:23" s="17" customFormat="1" ht="12">
      <c r="B23" s="194"/>
      <c r="C23" s="208"/>
      <c r="D23" s="208"/>
      <c r="E23" s="208"/>
      <c r="F23" s="208"/>
      <c r="G23" s="208"/>
      <c r="H23" s="208"/>
      <c r="I23" s="208"/>
      <c r="J23" s="208"/>
      <c r="K23" s="208"/>
      <c r="L23" s="208"/>
      <c r="M23" s="208"/>
      <c r="N23" s="208"/>
      <c r="O23" s="208"/>
      <c r="P23" s="208"/>
      <c r="Q23" s="208"/>
      <c r="R23" s="208"/>
      <c r="S23" s="208"/>
      <c r="T23" s="208"/>
      <c r="U23" s="208"/>
      <c r="V23" s="208"/>
      <c r="W23" s="212" t="s">
        <v>154</v>
      </c>
    </row>
    <row r="24" spans="3:23" s="17" customFormat="1" ht="12">
      <c r="C24" s="276"/>
      <c r="D24" s="276"/>
      <c r="E24" s="276"/>
      <c r="F24" s="276"/>
      <c r="G24" s="276"/>
      <c r="H24" s="276"/>
      <c r="I24" s="276"/>
      <c r="J24" s="276"/>
      <c r="K24" s="276"/>
      <c r="L24" s="276"/>
      <c r="M24" s="276"/>
      <c r="N24" s="276"/>
      <c r="O24" s="276"/>
      <c r="P24" s="276"/>
      <c r="Q24" s="276"/>
      <c r="R24" s="276"/>
      <c r="S24" s="276"/>
      <c r="T24" s="276"/>
      <c r="U24" s="276"/>
      <c r="V24" s="276"/>
      <c r="W24" s="276"/>
    </row>
    <row r="25" spans="2:23" s="17" customFormat="1" ht="12.75" customHeight="1">
      <c r="B25" s="538" t="s">
        <v>84</v>
      </c>
      <c r="C25" s="538"/>
      <c r="D25" s="538"/>
      <c r="E25" s="538"/>
      <c r="F25" s="538"/>
      <c r="G25" s="538"/>
      <c r="H25" s="538"/>
      <c r="I25" s="538"/>
      <c r="J25" s="538"/>
      <c r="K25" s="538"/>
      <c r="L25" s="538"/>
      <c r="M25" s="538"/>
      <c r="N25" s="538"/>
      <c r="O25" s="538"/>
      <c r="P25" s="538"/>
      <c r="Q25" s="538"/>
      <c r="R25" s="538"/>
      <c r="S25" s="538"/>
      <c r="T25" s="276"/>
      <c r="U25" s="276"/>
      <c r="V25" s="276"/>
      <c r="W25" s="276"/>
    </row>
    <row r="26" spans="2:23" s="17" customFormat="1" ht="12">
      <c r="B26" s="466" t="s">
        <v>146</v>
      </c>
      <c r="C26" s="463"/>
      <c r="D26" s="463"/>
      <c r="E26" s="463"/>
      <c r="F26" s="463"/>
      <c r="G26" s="463"/>
      <c r="H26" s="463"/>
      <c r="I26" s="463"/>
      <c r="J26" s="463"/>
      <c r="K26" s="463"/>
      <c r="L26" s="463"/>
      <c r="M26" s="463"/>
      <c r="N26" s="194"/>
      <c r="O26" s="194"/>
      <c r="P26" s="194"/>
      <c r="Q26" s="194"/>
      <c r="R26" s="194"/>
      <c r="S26" s="194"/>
      <c r="T26" s="194"/>
      <c r="U26" s="194"/>
      <c r="V26" s="194"/>
      <c r="W26" s="194"/>
    </row>
    <row r="27" spans="2:23" s="17" customFormat="1" ht="12">
      <c r="B27" s="61"/>
      <c r="C27" s="194"/>
      <c r="D27" s="194"/>
      <c r="E27" s="194"/>
      <c r="F27" s="194"/>
      <c r="G27" s="194"/>
      <c r="H27" s="194"/>
      <c r="I27" s="194"/>
      <c r="J27" s="194"/>
      <c r="K27" s="194"/>
      <c r="L27" s="194"/>
      <c r="M27" s="194"/>
      <c r="N27" s="194"/>
      <c r="O27" s="194"/>
      <c r="P27" s="194"/>
      <c r="Q27" s="194"/>
      <c r="R27" s="194"/>
      <c r="S27" s="194"/>
      <c r="T27" s="194"/>
      <c r="U27" s="194"/>
      <c r="V27" s="194"/>
      <c r="W27" s="194"/>
    </row>
    <row r="28" spans="2:23" s="17" customFormat="1" ht="12">
      <c r="B28" s="61"/>
      <c r="C28" s="194"/>
      <c r="D28" s="194"/>
      <c r="E28" s="194"/>
      <c r="F28" s="194"/>
      <c r="G28" s="194"/>
      <c r="H28" s="194"/>
      <c r="I28" s="194"/>
      <c r="J28" s="194"/>
      <c r="K28" s="194"/>
      <c r="L28" s="194"/>
      <c r="M28" s="194"/>
      <c r="N28" s="194"/>
      <c r="O28" s="194"/>
      <c r="P28" s="194"/>
      <c r="Q28" s="194"/>
      <c r="R28" s="194"/>
      <c r="S28" s="194"/>
      <c r="T28" s="194"/>
      <c r="U28" s="194"/>
      <c r="V28" s="194"/>
      <c r="W28" s="194"/>
    </row>
    <row r="29" spans="2:8" s="17" customFormat="1" ht="12">
      <c r="B29" s="269"/>
      <c r="C29" s="318"/>
      <c r="D29" s="318"/>
      <c r="E29" s="318"/>
      <c r="F29" s="318"/>
      <c r="G29" s="318"/>
      <c r="H29" s="318"/>
    </row>
    <row r="30" spans="2:8" s="17" customFormat="1" ht="12">
      <c r="B30" s="269"/>
      <c r="C30" s="318"/>
      <c r="D30" s="318"/>
      <c r="E30" s="318"/>
      <c r="F30" s="318"/>
      <c r="G30" s="318"/>
      <c r="H30" s="318"/>
    </row>
    <row r="31" spans="2:8" s="17" customFormat="1" ht="12">
      <c r="B31" s="10"/>
      <c r="C31" s="318"/>
      <c r="D31" s="318"/>
      <c r="E31" s="318"/>
      <c r="F31" s="318"/>
      <c r="G31" s="318"/>
      <c r="H31" s="318"/>
    </row>
    <row r="32" spans="2:8" s="17" customFormat="1" ht="12">
      <c r="B32" s="269"/>
      <c r="C32" s="318"/>
      <c r="D32" s="318"/>
      <c r="E32" s="318"/>
      <c r="F32" s="318"/>
      <c r="G32" s="318"/>
      <c r="H32" s="318"/>
    </row>
    <row r="33" spans="2:8" s="17" customFormat="1" ht="12">
      <c r="B33" s="269"/>
      <c r="C33" s="318"/>
      <c r="D33" s="318"/>
      <c r="E33" s="318"/>
      <c r="F33" s="318"/>
      <c r="G33" s="318"/>
      <c r="H33" s="318"/>
    </row>
    <row r="34" spans="2:8" s="17" customFormat="1" ht="12">
      <c r="B34" s="269"/>
      <c r="C34" s="318"/>
      <c r="D34" s="318"/>
      <c r="E34" s="318"/>
      <c r="F34" s="318"/>
      <c r="G34" s="318"/>
      <c r="H34" s="318"/>
    </row>
    <row r="35" spans="2:8" s="17" customFormat="1" ht="12">
      <c r="B35" s="269"/>
      <c r="C35" s="318"/>
      <c r="D35" s="318"/>
      <c r="E35" s="318"/>
      <c r="F35" s="318"/>
      <c r="G35" s="318"/>
      <c r="H35" s="318"/>
    </row>
    <row r="36" spans="2:8" s="17" customFormat="1" ht="12">
      <c r="B36" s="269"/>
      <c r="C36" s="318"/>
      <c r="D36" s="318"/>
      <c r="E36" s="318"/>
      <c r="F36" s="318"/>
      <c r="G36" s="318"/>
      <c r="H36" s="318"/>
    </row>
    <row r="37" spans="2:8" s="17" customFormat="1" ht="12">
      <c r="B37" s="269"/>
      <c r="C37" s="318"/>
      <c r="D37" s="318"/>
      <c r="E37" s="318"/>
      <c r="F37" s="318"/>
      <c r="G37" s="318"/>
      <c r="H37" s="318"/>
    </row>
    <row r="38" spans="2:8" s="17" customFormat="1" ht="12">
      <c r="B38" s="269"/>
      <c r="C38" s="318"/>
      <c r="D38" s="318"/>
      <c r="E38" s="318"/>
      <c r="F38" s="318"/>
      <c r="G38" s="318"/>
      <c r="H38" s="318"/>
    </row>
    <row r="39" spans="2:8" s="17" customFormat="1" ht="12">
      <c r="B39" s="242"/>
      <c r="C39" s="318"/>
      <c r="D39" s="318"/>
      <c r="E39" s="318"/>
      <c r="F39" s="318"/>
      <c r="G39" s="318"/>
      <c r="H39" s="318"/>
    </row>
    <row r="40" spans="2:8" s="17" customFormat="1" ht="12">
      <c r="B40" s="10"/>
      <c r="C40" s="318"/>
      <c r="D40" s="318"/>
      <c r="E40" s="318"/>
      <c r="F40" s="318"/>
      <c r="G40" s="318"/>
      <c r="H40" s="318"/>
    </row>
    <row r="41" spans="2:8" s="17" customFormat="1" ht="12">
      <c r="B41" s="269"/>
      <c r="C41" s="318"/>
      <c r="D41" s="318"/>
      <c r="E41" s="318"/>
      <c r="F41" s="318"/>
      <c r="G41" s="318"/>
      <c r="H41" s="318"/>
    </row>
    <row r="42" spans="2:8" s="17" customFormat="1" ht="12">
      <c r="B42" s="269"/>
      <c r="C42" s="318"/>
      <c r="D42" s="318"/>
      <c r="E42" s="318"/>
      <c r="F42" s="318"/>
      <c r="G42" s="318"/>
      <c r="H42" s="318"/>
    </row>
    <row r="43" spans="2:8" s="17" customFormat="1" ht="12">
      <c r="B43" s="10"/>
      <c r="C43" s="318"/>
      <c r="D43" s="318"/>
      <c r="E43" s="318"/>
      <c r="F43" s="318"/>
      <c r="G43" s="318"/>
      <c r="H43" s="318"/>
    </row>
    <row r="44" spans="2:8" s="17" customFormat="1" ht="12">
      <c r="B44" s="269"/>
      <c r="C44" s="318"/>
      <c r="D44" s="318"/>
      <c r="E44" s="318"/>
      <c r="F44" s="318"/>
      <c r="G44" s="318"/>
      <c r="H44" s="318"/>
    </row>
    <row r="45" spans="2:8" s="17" customFormat="1" ht="12">
      <c r="B45" s="269"/>
      <c r="C45" s="318"/>
      <c r="D45" s="318"/>
      <c r="E45" s="318"/>
      <c r="F45" s="318"/>
      <c r="G45" s="318"/>
      <c r="H45" s="318"/>
    </row>
    <row r="46" spans="2:8" s="17" customFormat="1" ht="12">
      <c r="B46" s="269"/>
      <c r="C46" s="318"/>
      <c r="D46" s="318"/>
      <c r="E46" s="318"/>
      <c r="F46" s="318"/>
      <c r="G46" s="318"/>
      <c r="H46" s="318"/>
    </row>
    <row r="47" spans="2:8" s="17" customFormat="1" ht="12">
      <c r="B47" s="269"/>
      <c r="C47" s="318"/>
      <c r="D47" s="318"/>
      <c r="E47" s="318"/>
      <c r="F47" s="318"/>
      <c r="G47" s="318"/>
      <c r="H47" s="318"/>
    </row>
    <row r="48" spans="2:8" s="17" customFormat="1" ht="12">
      <c r="B48" s="269"/>
      <c r="C48" s="318"/>
      <c r="D48" s="318"/>
      <c r="E48" s="318"/>
      <c r="F48" s="318"/>
      <c r="G48" s="318"/>
      <c r="H48" s="318"/>
    </row>
    <row r="49" spans="2:8" s="17" customFormat="1" ht="12">
      <c r="B49" s="269"/>
      <c r="C49" s="318"/>
      <c r="D49" s="318"/>
      <c r="E49" s="318"/>
      <c r="F49" s="318"/>
      <c r="G49" s="318"/>
      <c r="H49" s="318"/>
    </row>
    <row r="50" spans="2:8" s="17" customFormat="1" ht="12">
      <c r="B50" s="10"/>
      <c r="C50" s="318"/>
      <c r="D50" s="318"/>
      <c r="E50" s="318"/>
      <c r="F50" s="318"/>
      <c r="G50" s="318"/>
      <c r="H50" s="318"/>
    </row>
    <row r="51" spans="2:8" s="17" customFormat="1" ht="12">
      <c r="B51" s="269"/>
      <c r="C51" s="318"/>
      <c r="D51" s="318"/>
      <c r="E51" s="318"/>
      <c r="F51" s="318"/>
      <c r="G51" s="318"/>
      <c r="H51" s="318"/>
    </row>
    <row r="52" spans="2:8" s="17" customFormat="1" ht="12">
      <c r="B52" s="269"/>
      <c r="C52" s="318"/>
      <c r="D52" s="318"/>
      <c r="E52" s="318"/>
      <c r="F52" s="318"/>
      <c r="G52" s="318"/>
      <c r="H52" s="318"/>
    </row>
    <row r="53" spans="2:8" s="17" customFormat="1" ht="12">
      <c r="B53" s="269"/>
      <c r="C53" s="318"/>
      <c r="D53" s="318"/>
      <c r="E53" s="318"/>
      <c r="F53" s="318"/>
      <c r="G53" s="318"/>
      <c r="H53" s="318"/>
    </row>
    <row r="54" spans="2:8" s="17" customFormat="1" ht="12">
      <c r="B54" s="269"/>
      <c r="C54" s="318"/>
      <c r="D54" s="318"/>
      <c r="E54" s="318"/>
      <c r="F54" s="318"/>
      <c r="G54" s="318"/>
      <c r="H54" s="318"/>
    </row>
    <row r="55" spans="2:8" s="17" customFormat="1" ht="12">
      <c r="B55" s="269"/>
      <c r="C55" s="318"/>
      <c r="D55" s="318"/>
      <c r="E55" s="318"/>
      <c r="F55" s="318"/>
      <c r="G55" s="318"/>
      <c r="H55" s="318"/>
    </row>
    <row r="56" spans="2:8" s="17" customFormat="1" ht="12">
      <c r="B56" s="269"/>
      <c r="C56" s="318"/>
      <c r="D56" s="318"/>
      <c r="E56" s="318"/>
      <c r="F56" s="318"/>
      <c r="G56" s="318"/>
      <c r="H56" s="318"/>
    </row>
    <row r="57" spans="2:8" s="17" customFormat="1" ht="12">
      <c r="B57" s="269"/>
      <c r="C57" s="318"/>
      <c r="D57" s="318"/>
      <c r="E57" s="318"/>
      <c r="F57" s="318"/>
      <c r="G57" s="318"/>
      <c r="H57" s="318"/>
    </row>
    <row r="58" spans="2:8" s="17" customFormat="1" ht="12">
      <c r="B58" s="269"/>
      <c r="C58" s="318"/>
      <c r="D58" s="318"/>
      <c r="E58" s="318"/>
      <c r="F58" s="318"/>
      <c r="G58" s="318"/>
      <c r="H58" s="318"/>
    </row>
    <row r="59" spans="2:8" s="17" customFormat="1" ht="12">
      <c r="B59" s="269"/>
      <c r="C59" s="318"/>
      <c r="D59" s="318"/>
      <c r="E59" s="318"/>
      <c r="F59" s="318"/>
      <c r="G59" s="318"/>
      <c r="H59" s="318"/>
    </row>
    <row r="60" spans="2:8" s="17" customFormat="1" ht="12">
      <c r="B60" s="10"/>
      <c r="C60" s="318"/>
      <c r="D60" s="318"/>
      <c r="E60" s="318"/>
      <c r="F60" s="318"/>
      <c r="G60" s="318"/>
      <c r="H60" s="318"/>
    </row>
    <row r="61" spans="2:8" s="17" customFormat="1" ht="12">
      <c r="B61" s="269"/>
      <c r="C61" s="318"/>
      <c r="D61" s="318"/>
      <c r="E61" s="318"/>
      <c r="F61" s="318"/>
      <c r="G61" s="318"/>
      <c r="H61" s="318"/>
    </row>
    <row r="62" spans="2:8" s="17" customFormat="1" ht="12">
      <c r="B62" s="269"/>
      <c r="C62" s="318"/>
      <c r="D62" s="318"/>
      <c r="E62" s="318"/>
      <c r="F62" s="318"/>
      <c r="G62" s="318"/>
      <c r="H62" s="318"/>
    </row>
    <row r="63" spans="2:8" s="17" customFormat="1" ht="12">
      <c r="B63" s="269"/>
      <c r="C63" s="318"/>
      <c r="D63" s="318"/>
      <c r="E63" s="318"/>
      <c r="F63" s="318"/>
      <c r="G63" s="318"/>
      <c r="H63" s="318"/>
    </row>
    <row r="64" spans="2:8" s="17" customFormat="1" ht="12">
      <c r="B64" s="10"/>
      <c r="C64" s="318"/>
      <c r="D64" s="318"/>
      <c r="E64" s="318"/>
      <c r="F64" s="318"/>
      <c r="G64" s="318"/>
      <c r="H64" s="318"/>
    </row>
    <row r="65" spans="2:8" s="17" customFormat="1" ht="12">
      <c r="B65" s="269"/>
      <c r="C65" s="318"/>
      <c r="D65" s="318"/>
      <c r="E65" s="318"/>
      <c r="F65" s="318"/>
      <c r="G65" s="318"/>
      <c r="H65" s="318"/>
    </row>
    <row r="66" spans="2:8" s="17" customFormat="1" ht="12">
      <c r="B66" s="269"/>
      <c r="C66" s="318"/>
      <c r="D66" s="318"/>
      <c r="E66" s="318"/>
      <c r="F66" s="318"/>
      <c r="G66" s="318"/>
      <c r="H66" s="318"/>
    </row>
    <row r="67" spans="2:8" s="17" customFormat="1" ht="12">
      <c r="B67" s="269"/>
      <c r="C67" s="318"/>
      <c r="D67" s="318"/>
      <c r="E67" s="318"/>
      <c r="F67" s="318"/>
      <c r="G67" s="318"/>
      <c r="H67" s="318"/>
    </row>
    <row r="68" spans="2:8" s="17" customFormat="1" ht="12">
      <c r="B68" s="269"/>
      <c r="C68" s="318"/>
      <c r="D68" s="318"/>
      <c r="E68" s="318"/>
      <c r="F68" s="318"/>
      <c r="G68" s="318"/>
      <c r="H68" s="318"/>
    </row>
    <row r="69" spans="2:8" s="17" customFormat="1" ht="12">
      <c r="B69" s="269"/>
      <c r="C69" s="318"/>
      <c r="D69" s="318"/>
      <c r="E69" s="318"/>
      <c r="F69" s="318"/>
      <c r="G69" s="318"/>
      <c r="H69" s="318"/>
    </row>
    <row r="70" spans="2:8" s="17" customFormat="1" ht="12">
      <c r="B70" s="269"/>
      <c r="C70" s="318"/>
      <c r="D70" s="318"/>
      <c r="E70" s="318"/>
      <c r="F70" s="318"/>
      <c r="G70" s="318"/>
      <c r="H70" s="318"/>
    </row>
    <row r="71" spans="2:8" s="17" customFormat="1" ht="12">
      <c r="B71" s="242"/>
      <c r="C71" s="318"/>
      <c r="D71" s="318"/>
      <c r="E71" s="318"/>
      <c r="F71" s="318"/>
      <c r="G71" s="318"/>
      <c r="H71" s="318"/>
    </row>
    <row r="72" spans="2:8" s="17" customFormat="1" ht="12">
      <c r="B72" s="10"/>
      <c r="C72" s="318"/>
      <c r="D72" s="318"/>
      <c r="E72" s="318"/>
      <c r="F72" s="318"/>
      <c r="G72" s="318"/>
      <c r="H72" s="318"/>
    </row>
    <row r="73" spans="2:8" s="17" customFormat="1" ht="12">
      <c r="B73" s="269"/>
      <c r="C73" s="318"/>
      <c r="D73" s="318"/>
      <c r="E73" s="318"/>
      <c r="F73" s="318"/>
      <c r="G73" s="318"/>
      <c r="H73" s="318"/>
    </row>
    <row r="74" spans="2:8" s="17" customFormat="1" ht="12">
      <c r="B74" s="242"/>
      <c r="C74" s="318"/>
      <c r="D74" s="318"/>
      <c r="E74" s="318"/>
      <c r="F74" s="318"/>
      <c r="G74" s="318"/>
      <c r="H74" s="318"/>
    </row>
    <row r="75" spans="2:8" s="17" customFormat="1" ht="12">
      <c r="B75" s="10"/>
      <c r="C75" s="318"/>
      <c r="D75" s="318"/>
      <c r="E75" s="318"/>
      <c r="F75" s="318"/>
      <c r="G75" s="318"/>
      <c r="H75" s="318"/>
    </row>
    <row r="76" spans="2:8" s="17" customFormat="1" ht="12">
      <c r="B76" s="269"/>
      <c r="C76" s="318"/>
      <c r="D76" s="318"/>
      <c r="E76" s="318"/>
      <c r="F76" s="318"/>
      <c r="G76" s="318"/>
      <c r="H76" s="318"/>
    </row>
    <row r="77" spans="2:8" s="17" customFormat="1" ht="12">
      <c r="B77" s="269"/>
      <c r="C77" s="318"/>
      <c r="D77" s="318"/>
      <c r="E77" s="318"/>
      <c r="F77" s="318"/>
      <c r="G77" s="318"/>
      <c r="H77" s="318"/>
    </row>
    <row r="78" spans="2:8" s="17" customFormat="1" ht="12">
      <c r="B78" s="269"/>
      <c r="C78" s="318"/>
      <c r="D78" s="318"/>
      <c r="E78" s="318"/>
      <c r="F78" s="318"/>
      <c r="G78" s="318"/>
      <c r="H78" s="318"/>
    </row>
    <row r="79" spans="2:8" s="17" customFormat="1" ht="12">
      <c r="B79" s="269"/>
      <c r="C79" s="318"/>
      <c r="D79" s="318"/>
      <c r="E79" s="318"/>
      <c r="F79" s="318"/>
      <c r="G79" s="318"/>
      <c r="H79" s="318"/>
    </row>
    <row r="80" spans="2:8" s="17" customFormat="1" ht="12">
      <c r="B80" s="269"/>
      <c r="C80" s="318"/>
      <c r="D80" s="318"/>
      <c r="E80" s="318"/>
      <c r="F80" s="318"/>
      <c r="G80" s="318"/>
      <c r="H80" s="318"/>
    </row>
    <row r="81" spans="2:8" s="17" customFormat="1" ht="12">
      <c r="B81" s="269"/>
      <c r="C81" s="318"/>
      <c r="D81" s="318"/>
      <c r="E81" s="318"/>
      <c r="F81" s="318"/>
      <c r="G81" s="318"/>
      <c r="H81" s="318"/>
    </row>
    <row r="82" spans="2:8" s="17" customFormat="1" ht="12">
      <c r="B82" s="269"/>
      <c r="C82" s="318"/>
      <c r="D82" s="318"/>
      <c r="E82" s="318"/>
      <c r="F82" s="318"/>
      <c r="G82" s="318"/>
      <c r="H82" s="318"/>
    </row>
    <row r="83" spans="2:8" s="17" customFormat="1" ht="12">
      <c r="B83" s="269"/>
      <c r="C83" s="318"/>
      <c r="D83" s="318"/>
      <c r="E83" s="318"/>
      <c r="F83" s="318"/>
      <c r="G83" s="318"/>
      <c r="H83" s="318"/>
    </row>
    <row r="84" spans="2:8" s="17" customFormat="1" ht="12">
      <c r="B84" s="269"/>
      <c r="C84" s="318"/>
      <c r="D84" s="318"/>
      <c r="E84" s="318"/>
      <c r="F84" s="318"/>
      <c r="G84" s="318"/>
      <c r="H84" s="318"/>
    </row>
    <row r="85" spans="2:8" s="17" customFormat="1" ht="12">
      <c r="B85" s="269"/>
      <c r="C85" s="318"/>
      <c r="D85" s="318"/>
      <c r="E85" s="318"/>
      <c r="F85" s="318"/>
      <c r="G85" s="318"/>
      <c r="H85" s="318"/>
    </row>
    <row r="86" spans="2:8" s="17" customFormat="1" ht="12">
      <c r="B86" s="269"/>
      <c r="C86" s="318"/>
      <c r="D86" s="318"/>
      <c r="E86" s="318"/>
      <c r="F86" s="318"/>
      <c r="G86" s="318"/>
      <c r="H86" s="318"/>
    </row>
    <row r="87" spans="2:8" s="17" customFormat="1" ht="12">
      <c r="B87" s="242"/>
      <c r="C87" s="318"/>
      <c r="D87" s="318"/>
      <c r="E87" s="318"/>
      <c r="F87" s="318"/>
      <c r="G87" s="318"/>
      <c r="H87" s="318"/>
    </row>
    <row r="88" spans="2:8" s="17" customFormat="1" ht="12">
      <c r="B88" s="10"/>
      <c r="C88" s="318"/>
      <c r="D88" s="318"/>
      <c r="E88" s="318"/>
      <c r="F88" s="318"/>
      <c r="G88" s="318"/>
      <c r="H88" s="318"/>
    </row>
    <row r="89" spans="2:8" s="17" customFormat="1" ht="12">
      <c r="B89" s="269"/>
      <c r="C89" s="318"/>
      <c r="D89" s="318"/>
      <c r="E89" s="318"/>
      <c r="F89" s="318"/>
      <c r="G89" s="318"/>
      <c r="H89" s="318"/>
    </row>
    <row r="90" spans="2:8" s="17" customFormat="1" ht="12">
      <c r="B90" s="269"/>
      <c r="C90" s="318"/>
      <c r="D90" s="318"/>
      <c r="E90" s="318"/>
      <c r="F90" s="318"/>
      <c r="G90" s="318"/>
      <c r="H90" s="318"/>
    </row>
    <row r="91" spans="2:8" s="17" customFormat="1" ht="12">
      <c r="B91" s="10"/>
      <c r="C91" s="318"/>
      <c r="D91" s="318"/>
      <c r="E91" s="318"/>
      <c r="F91" s="318"/>
      <c r="G91" s="318"/>
      <c r="H91" s="318"/>
    </row>
    <row r="92" spans="2:8" s="17" customFormat="1" ht="12">
      <c r="B92" s="269"/>
      <c r="C92" s="318"/>
      <c r="D92" s="318"/>
      <c r="E92" s="318"/>
      <c r="F92" s="318"/>
      <c r="G92" s="318"/>
      <c r="H92" s="318"/>
    </row>
    <row r="93" spans="2:8" s="17" customFormat="1" ht="12">
      <c r="B93" s="269"/>
      <c r="C93" s="318"/>
      <c r="D93" s="318"/>
      <c r="E93" s="318"/>
      <c r="F93" s="318"/>
      <c r="G93" s="318"/>
      <c r="H93" s="318"/>
    </row>
    <row r="94" spans="2:8" s="17" customFormat="1" ht="12">
      <c r="B94" s="269"/>
      <c r="C94" s="318"/>
      <c r="D94" s="318"/>
      <c r="E94" s="318"/>
      <c r="F94" s="318"/>
      <c r="G94" s="318"/>
      <c r="H94" s="318"/>
    </row>
    <row r="95" spans="2:8" s="17" customFormat="1" ht="12">
      <c r="B95" s="10"/>
      <c r="C95" s="318"/>
      <c r="D95" s="318"/>
      <c r="E95" s="318"/>
      <c r="F95" s="318"/>
      <c r="G95" s="318"/>
      <c r="H95" s="318"/>
    </row>
    <row r="96" spans="2:8" s="17" customFormat="1" ht="12">
      <c r="B96" s="269"/>
      <c r="C96" s="318"/>
      <c r="D96" s="318"/>
      <c r="E96" s="318"/>
      <c r="F96" s="318"/>
      <c r="G96" s="318"/>
      <c r="H96" s="318"/>
    </row>
    <row r="97" spans="2:8" s="17" customFormat="1" ht="12">
      <c r="B97" s="269"/>
      <c r="C97" s="318"/>
      <c r="D97" s="318"/>
      <c r="E97" s="318"/>
      <c r="F97" s="318"/>
      <c r="G97" s="318"/>
      <c r="H97" s="318"/>
    </row>
    <row r="98" spans="2:8" s="17" customFormat="1" ht="12">
      <c r="B98" s="269"/>
      <c r="C98" s="318"/>
      <c r="D98" s="318"/>
      <c r="E98" s="318"/>
      <c r="F98" s="318"/>
      <c r="G98" s="318"/>
      <c r="H98" s="318"/>
    </row>
    <row r="99" spans="2:8" s="17" customFormat="1" ht="12">
      <c r="B99" s="269"/>
      <c r="C99" s="318"/>
      <c r="D99" s="318"/>
      <c r="E99" s="318"/>
      <c r="F99" s="318"/>
      <c r="G99" s="318"/>
      <c r="H99" s="318"/>
    </row>
    <row r="100" spans="2:8" s="17" customFormat="1" ht="12">
      <c r="B100" s="269"/>
      <c r="C100" s="318"/>
      <c r="D100" s="318"/>
      <c r="E100" s="318"/>
      <c r="F100" s="318"/>
      <c r="G100" s="318"/>
      <c r="H100" s="318"/>
    </row>
    <row r="101" spans="2:8" s="17" customFormat="1" ht="12">
      <c r="B101" s="269"/>
      <c r="C101" s="318"/>
      <c r="D101" s="318"/>
      <c r="E101" s="318"/>
      <c r="F101" s="318"/>
      <c r="G101" s="318"/>
      <c r="H101" s="318"/>
    </row>
    <row r="102" spans="2:8" s="17" customFormat="1" ht="12">
      <c r="B102" s="269"/>
      <c r="C102" s="318"/>
      <c r="D102" s="318"/>
      <c r="E102" s="318"/>
      <c r="F102" s="318"/>
      <c r="G102" s="318"/>
      <c r="H102" s="318"/>
    </row>
    <row r="103" spans="2:8" s="17" customFormat="1" ht="12">
      <c r="B103" s="10"/>
      <c r="C103" s="318"/>
      <c r="D103" s="318"/>
      <c r="E103" s="318"/>
      <c r="F103" s="318"/>
      <c r="G103" s="318"/>
      <c r="H103" s="318"/>
    </row>
    <row r="104" spans="2:8" s="17" customFormat="1" ht="12">
      <c r="B104" s="269"/>
      <c r="C104" s="318"/>
      <c r="D104" s="318"/>
      <c r="E104" s="318"/>
      <c r="F104" s="318"/>
      <c r="G104" s="318"/>
      <c r="H104" s="318"/>
    </row>
    <row r="105" spans="2:8" s="17" customFormat="1" ht="12">
      <c r="B105" s="269"/>
      <c r="C105" s="318"/>
      <c r="D105" s="318"/>
      <c r="E105" s="318"/>
      <c r="F105" s="318"/>
      <c r="G105" s="318"/>
      <c r="H105" s="318"/>
    </row>
    <row r="106" spans="2:8" s="17" customFormat="1" ht="12">
      <c r="B106" s="269"/>
      <c r="C106" s="318"/>
      <c r="D106" s="318"/>
      <c r="E106" s="318"/>
      <c r="F106" s="318"/>
      <c r="G106" s="318"/>
      <c r="H106" s="318"/>
    </row>
    <row r="107" spans="2:8" s="17" customFormat="1" ht="12">
      <c r="B107" s="10"/>
      <c r="C107" s="318"/>
      <c r="D107" s="318"/>
      <c r="E107" s="318"/>
      <c r="F107" s="318"/>
      <c r="G107" s="318"/>
      <c r="H107" s="318"/>
    </row>
    <row r="108" spans="2:8" s="17" customFormat="1" ht="12">
      <c r="B108" s="269"/>
      <c r="C108" s="318"/>
      <c r="D108" s="318"/>
      <c r="E108" s="318"/>
      <c r="F108" s="318"/>
      <c r="G108" s="318"/>
      <c r="H108" s="318"/>
    </row>
    <row r="109" spans="2:8" s="17" customFormat="1" ht="12">
      <c r="B109" s="269"/>
      <c r="C109" s="318"/>
      <c r="D109" s="318"/>
      <c r="E109" s="318"/>
      <c r="F109" s="318"/>
      <c r="G109" s="318"/>
      <c r="H109" s="318"/>
    </row>
    <row r="110" spans="2:8" s="17" customFormat="1" ht="12">
      <c r="B110" s="269"/>
      <c r="C110" s="318"/>
      <c r="D110" s="318"/>
      <c r="E110" s="318"/>
      <c r="F110" s="318"/>
      <c r="G110" s="318"/>
      <c r="H110" s="318"/>
    </row>
    <row r="111" spans="2:8" s="17" customFormat="1" ht="12">
      <c r="B111" s="269"/>
      <c r="C111" s="318"/>
      <c r="D111" s="318"/>
      <c r="E111" s="318"/>
      <c r="F111" s="318"/>
      <c r="G111" s="318"/>
      <c r="H111" s="318"/>
    </row>
    <row r="112" spans="2:8" s="17" customFormat="1" ht="12">
      <c r="B112" s="269"/>
      <c r="C112" s="318"/>
      <c r="D112" s="318"/>
      <c r="E112" s="318"/>
      <c r="F112" s="318"/>
      <c r="G112" s="318"/>
      <c r="H112" s="318"/>
    </row>
    <row r="113" spans="2:8" s="17" customFormat="1" ht="12">
      <c r="B113" s="269"/>
      <c r="C113" s="318"/>
      <c r="D113" s="318"/>
      <c r="E113" s="318"/>
      <c r="F113" s="318"/>
      <c r="G113" s="318"/>
      <c r="H113" s="318"/>
    </row>
    <row r="114" spans="2:8" s="17" customFormat="1" ht="12">
      <c r="B114" s="10"/>
      <c r="C114" s="318"/>
      <c r="D114" s="318"/>
      <c r="E114" s="318"/>
      <c r="F114" s="318"/>
      <c r="G114" s="318"/>
      <c r="H114" s="318"/>
    </row>
    <row r="115" spans="2:8" s="17" customFormat="1" ht="12">
      <c r="B115" s="269"/>
      <c r="C115" s="318"/>
      <c r="D115" s="318"/>
      <c r="E115" s="318"/>
      <c r="F115" s="318"/>
      <c r="G115" s="318"/>
      <c r="H115" s="318"/>
    </row>
    <row r="116" spans="2:8" s="17" customFormat="1" ht="12">
      <c r="B116" s="269"/>
      <c r="C116" s="318"/>
      <c r="D116" s="318"/>
      <c r="E116" s="318"/>
      <c r="F116" s="318"/>
      <c r="G116" s="318"/>
      <c r="H116" s="318"/>
    </row>
    <row r="117" spans="2:8" s="17" customFormat="1" ht="12">
      <c r="B117" s="10"/>
      <c r="C117" s="318"/>
      <c r="D117" s="318"/>
      <c r="E117" s="318"/>
      <c r="F117" s="318"/>
      <c r="G117" s="318"/>
      <c r="H117" s="318"/>
    </row>
    <row r="118" spans="2:8" s="17" customFormat="1" ht="12">
      <c r="B118" s="269"/>
      <c r="C118" s="318"/>
      <c r="D118" s="318"/>
      <c r="E118" s="318"/>
      <c r="F118" s="318"/>
      <c r="G118" s="318"/>
      <c r="H118" s="318"/>
    </row>
    <row r="119" spans="2:8" s="17" customFormat="1" ht="12">
      <c r="B119" s="269"/>
      <c r="C119" s="318"/>
      <c r="D119" s="318"/>
      <c r="E119" s="318"/>
      <c r="F119" s="318"/>
      <c r="G119" s="318"/>
      <c r="H119" s="318"/>
    </row>
    <row r="120" spans="2:8" s="17" customFormat="1" ht="12">
      <c r="B120" s="10"/>
      <c r="C120" s="318"/>
      <c r="D120" s="318"/>
      <c r="E120" s="318"/>
      <c r="F120" s="318"/>
      <c r="G120" s="318"/>
      <c r="H120" s="318"/>
    </row>
    <row r="121" spans="2:8" s="17" customFormat="1" ht="12">
      <c r="B121" s="12"/>
      <c r="C121" s="318"/>
      <c r="D121" s="318"/>
      <c r="E121" s="318"/>
      <c r="F121" s="318"/>
      <c r="G121" s="318"/>
      <c r="H121" s="318"/>
    </row>
    <row r="122" spans="2:8" s="17" customFormat="1" ht="12">
      <c r="B122" s="269"/>
      <c r="C122" s="318"/>
      <c r="D122" s="318"/>
      <c r="E122" s="318"/>
      <c r="F122" s="318"/>
      <c r="G122" s="318"/>
      <c r="H122" s="318"/>
    </row>
    <row r="123" spans="2:8" s="17" customFormat="1" ht="12">
      <c r="B123" s="10"/>
      <c r="C123" s="318"/>
      <c r="D123" s="318"/>
      <c r="E123" s="318"/>
      <c r="F123" s="318"/>
      <c r="G123" s="318"/>
      <c r="H123" s="318"/>
    </row>
    <row r="124" spans="2:8" s="17" customFormat="1" ht="12">
      <c r="B124" s="269"/>
      <c r="C124" s="318"/>
      <c r="D124" s="318"/>
      <c r="E124" s="318"/>
      <c r="F124" s="318"/>
      <c r="G124" s="318"/>
      <c r="H124" s="318"/>
    </row>
    <row r="125" spans="2:8" s="17" customFormat="1" ht="12">
      <c r="B125" s="269"/>
      <c r="C125" s="318"/>
      <c r="D125" s="318"/>
      <c r="E125" s="318"/>
      <c r="F125" s="318"/>
      <c r="G125" s="318"/>
      <c r="H125" s="318"/>
    </row>
    <row r="126" spans="2:8" s="17" customFormat="1" ht="12">
      <c r="B126" s="10"/>
      <c r="C126" s="318"/>
      <c r="D126" s="318"/>
      <c r="E126" s="318"/>
      <c r="F126" s="318"/>
      <c r="G126" s="318"/>
      <c r="H126" s="318"/>
    </row>
    <row r="127" spans="2:8" s="17" customFormat="1" ht="12">
      <c r="B127" s="269"/>
      <c r="C127" s="318"/>
      <c r="D127" s="318"/>
      <c r="E127" s="318"/>
      <c r="F127" s="318"/>
      <c r="G127" s="318"/>
      <c r="H127" s="318"/>
    </row>
    <row r="128" spans="2:8" s="17" customFormat="1" ht="12">
      <c r="B128" s="269"/>
      <c r="C128" s="318"/>
      <c r="D128" s="318"/>
      <c r="E128" s="318"/>
      <c r="F128" s="318"/>
      <c r="G128" s="318"/>
      <c r="H128" s="318"/>
    </row>
    <row r="129" spans="2:8" s="17" customFormat="1" ht="12">
      <c r="B129" s="269"/>
      <c r="C129" s="318"/>
      <c r="D129" s="318"/>
      <c r="E129" s="318"/>
      <c r="F129" s="318"/>
      <c r="G129" s="318"/>
      <c r="H129" s="318"/>
    </row>
    <row r="130" spans="2:8" s="17" customFormat="1" ht="12">
      <c r="B130" s="269"/>
      <c r="C130" s="318"/>
      <c r="D130" s="318"/>
      <c r="E130" s="318"/>
      <c r="F130" s="318"/>
      <c r="G130" s="318"/>
      <c r="H130" s="318"/>
    </row>
    <row r="131" spans="2:8" s="17" customFormat="1" ht="12">
      <c r="B131" s="269"/>
      <c r="C131" s="318"/>
      <c r="D131" s="318"/>
      <c r="E131" s="318"/>
      <c r="F131" s="318"/>
      <c r="G131" s="318"/>
      <c r="H131" s="318"/>
    </row>
    <row r="132" spans="2:8" s="17" customFormat="1" ht="12">
      <c r="B132" s="269"/>
      <c r="C132" s="318"/>
      <c r="D132" s="318"/>
      <c r="E132" s="318"/>
      <c r="F132" s="318"/>
      <c r="G132" s="318"/>
      <c r="H132" s="318"/>
    </row>
    <row r="133" spans="2:8" s="17" customFormat="1" ht="12">
      <c r="B133" s="269"/>
      <c r="C133" s="318"/>
      <c r="D133" s="318"/>
      <c r="E133" s="318"/>
      <c r="F133" s="318"/>
      <c r="G133" s="318"/>
      <c r="H133" s="318"/>
    </row>
    <row r="134" spans="2:8" s="17" customFormat="1" ht="12">
      <c r="B134" s="269"/>
      <c r="C134" s="318"/>
      <c r="D134" s="318"/>
      <c r="E134" s="318"/>
      <c r="F134" s="318"/>
      <c r="G134" s="318"/>
      <c r="H134" s="318"/>
    </row>
    <row r="135" spans="2:8" s="17" customFormat="1" ht="12">
      <c r="B135" s="269"/>
      <c r="C135" s="318"/>
      <c r="D135" s="318"/>
      <c r="E135" s="318"/>
      <c r="F135" s="318"/>
      <c r="G135" s="318"/>
      <c r="H135" s="318"/>
    </row>
    <row r="136" spans="2:8" s="17" customFormat="1" ht="12">
      <c r="B136" s="269"/>
      <c r="C136" s="318"/>
      <c r="D136" s="318"/>
      <c r="E136" s="318"/>
      <c r="F136" s="318"/>
      <c r="G136" s="318"/>
      <c r="H136" s="318"/>
    </row>
    <row r="137" spans="2:8" s="17" customFormat="1" ht="12">
      <c r="B137" s="242"/>
      <c r="C137" s="318"/>
      <c r="D137" s="318"/>
      <c r="E137" s="318"/>
      <c r="F137" s="318"/>
      <c r="G137" s="318"/>
      <c r="H137" s="318"/>
    </row>
    <row r="138" spans="2:8" s="17" customFormat="1" ht="12">
      <c r="B138" s="10"/>
      <c r="C138" s="318"/>
      <c r="D138" s="318"/>
      <c r="E138" s="318"/>
      <c r="F138" s="318"/>
      <c r="G138" s="318"/>
      <c r="H138" s="318"/>
    </row>
    <row r="139" spans="2:8" s="17" customFormat="1" ht="12">
      <c r="B139" s="269"/>
      <c r="C139" s="318"/>
      <c r="D139" s="318"/>
      <c r="E139" s="318"/>
      <c r="F139" s="318"/>
      <c r="G139" s="318"/>
      <c r="H139" s="318"/>
    </row>
    <row r="140" spans="2:8" s="17" customFormat="1" ht="12">
      <c r="B140" s="269"/>
      <c r="C140" s="318"/>
      <c r="D140" s="318"/>
      <c r="E140" s="318"/>
      <c r="F140" s="318"/>
      <c r="G140" s="318"/>
      <c r="H140" s="318"/>
    </row>
    <row r="141" spans="2:8" s="17" customFormat="1" ht="12">
      <c r="B141" s="269"/>
      <c r="C141" s="318"/>
      <c r="D141" s="318"/>
      <c r="E141" s="318"/>
      <c r="F141" s="318"/>
      <c r="G141" s="318"/>
      <c r="H141" s="318"/>
    </row>
    <row r="142" spans="2:8" s="17" customFormat="1" ht="12">
      <c r="B142" s="269"/>
      <c r="C142" s="318"/>
      <c r="D142" s="318"/>
      <c r="E142" s="318"/>
      <c r="F142" s="318"/>
      <c r="G142" s="318"/>
      <c r="H142" s="318"/>
    </row>
    <row r="143" spans="2:8" s="17" customFormat="1" ht="12">
      <c r="B143" s="269"/>
      <c r="C143" s="318"/>
      <c r="D143" s="318"/>
      <c r="E143" s="318"/>
      <c r="F143" s="318"/>
      <c r="G143" s="318"/>
      <c r="H143" s="318"/>
    </row>
    <row r="144" spans="2:8" s="17" customFormat="1" ht="12">
      <c r="B144" s="269"/>
      <c r="C144" s="318"/>
      <c r="D144" s="318"/>
      <c r="E144" s="318"/>
      <c r="F144" s="318"/>
      <c r="G144" s="318"/>
      <c r="H144" s="318"/>
    </row>
    <row r="145" spans="2:8" s="17" customFormat="1" ht="12">
      <c r="B145" s="269"/>
      <c r="C145" s="318"/>
      <c r="D145" s="318"/>
      <c r="E145" s="318"/>
      <c r="F145" s="318"/>
      <c r="G145" s="318"/>
      <c r="H145" s="318"/>
    </row>
    <row r="146" spans="2:8" s="17" customFormat="1" ht="12">
      <c r="B146" s="269"/>
      <c r="C146" s="318"/>
      <c r="D146" s="318"/>
      <c r="E146" s="318"/>
      <c r="F146" s="318"/>
      <c r="G146" s="318"/>
      <c r="H146" s="318"/>
    </row>
    <row r="147" spans="2:8" s="17" customFormat="1" ht="12">
      <c r="B147" s="269"/>
      <c r="C147" s="318"/>
      <c r="D147" s="318"/>
      <c r="E147" s="318"/>
      <c r="F147" s="318"/>
      <c r="G147" s="318"/>
      <c r="H147" s="318"/>
    </row>
    <row r="148" spans="2:8" s="17" customFormat="1" ht="12">
      <c r="B148" s="269"/>
      <c r="C148" s="318"/>
      <c r="D148" s="318"/>
      <c r="E148" s="318"/>
      <c r="F148" s="318"/>
      <c r="G148" s="318"/>
      <c r="H148" s="318"/>
    </row>
    <row r="149" spans="2:8" s="17" customFormat="1" ht="12">
      <c r="B149" s="10"/>
      <c r="C149" s="318"/>
      <c r="D149" s="318"/>
      <c r="E149" s="318"/>
      <c r="F149" s="318"/>
      <c r="G149" s="318"/>
      <c r="H149" s="318"/>
    </row>
    <row r="150" spans="2:8" s="17" customFormat="1" ht="12">
      <c r="B150" s="269"/>
      <c r="C150" s="318"/>
      <c r="D150" s="318"/>
      <c r="E150" s="318"/>
      <c r="F150" s="318"/>
      <c r="G150" s="318"/>
      <c r="H150" s="318"/>
    </row>
    <row r="151" spans="2:8" s="17" customFormat="1" ht="12">
      <c r="B151" s="269"/>
      <c r="C151" s="318"/>
      <c r="D151" s="318"/>
      <c r="E151" s="318"/>
      <c r="F151" s="318"/>
      <c r="G151" s="318"/>
      <c r="H151" s="318"/>
    </row>
    <row r="152" spans="2:8" s="17" customFormat="1" ht="12">
      <c r="B152" s="269"/>
      <c r="C152" s="318"/>
      <c r="D152" s="318"/>
      <c r="E152" s="318"/>
      <c r="F152" s="318"/>
      <c r="G152" s="318"/>
      <c r="H152" s="318"/>
    </row>
    <row r="153" spans="2:8" s="17" customFormat="1" ht="12">
      <c r="B153" s="269"/>
      <c r="C153" s="318"/>
      <c r="D153" s="318"/>
      <c r="E153" s="318"/>
      <c r="F153" s="318"/>
      <c r="G153" s="318"/>
      <c r="H153" s="318"/>
    </row>
    <row r="154" spans="2:8" s="17" customFormat="1" ht="12">
      <c r="B154" s="269"/>
      <c r="C154" s="318"/>
      <c r="D154" s="318"/>
      <c r="E154" s="318"/>
      <c r="F154" s="318"/>
      <c r="G154" s="318"/>
      <c r="H154" s="318"/>
    </row>
    <row r="155" spans="2:8" s="17" customFormat="1" ht="12">
      <c r="B155" s="269"/>
      <c r="C155" s="318"/>
      <c r="D155" s="318"/>
      <c r="E155" s="318"/>
      <c r="F155" s="318"/>
      <c r="G155" s="318"/>
      <c r="H155" s="318"/>
    </row>
    <row r="156" spans="2:8" s="17" customFormat="1" ht="12">
      <c r="B156" s="269"/>
      <c r="C156" s="318"/>
      <c r="D156" s="318"/>
      <c r="E156" s="318"/>
      <c r="F156" s="318"/>
      <c r="G156" s="318"/>
      <c r="H156" s="318"/>
    </row>
    <row r="157" spans="2:8" s="17" customFormat="1" ht="12">
      <c r="B157" s="269"/>
      <c r="C157" s="318"/>
      <c r="D157" s="318"/>
      <c r="E157" s="318"/>
      <c r="F157" s="318"/>
      <c r="G157" s="318"/>
      <c r="H157" s="318"/>
    </row>
    <row r="158" spans="2:8" s="17" customFormat="1" ht="12">
      <c r="B158" s="10"/>
      <c r="C158" s="318"/>
      <c r="D158" s="318"/>
      <c r="E158" s="318"/>
      <c r="F158" s="318"/>
      <c r="G158" s="318"/>
      <c r="H158" s="318"/>
    </row>
    <row r="159" spans="2:8" s="17" customFormat="1" ht="12">
      <c r="B159" s="269"/>
      <c r="C159" s="318"/>
      <c r="D159" s="318"/>
      <c r="E159" s="318"/>
      <c r="F159" s="318"/>
      <c r="G159" s="318"/>
      <c r="H159" s="318"/>
    </row>
    <row r="160" spans="2:8" s="17" customFormat="1" ht="12">
      <c r="B160" s="269"/>
      <c r="C160" s="318"/>
      <c r="D160" s="318"/>
      <c r="E160" s="318"/>
      <c r="F160" s="318"/>
      <c r="G160" s="318"/>
      <c r="H160" s="318"/>
    </row>
    <row r="161" spans="2:8" s="17" customFormat="1" ht="12">
      <c r="B161" s="269"/>
      <c r="C161" s="318"/>
      <c r="D161" s="318"/>
      <c r="E161" s="318"/>
      <c r="F161" s="318"/>
      <c r="G161" s="318"/>
      <c r="H161" s="318"/>
    </row>
    <row r="162" spans="2:8" s="17" customFormat="1" ht="12">
      <c r="B162" s="269"/>
      <c r="C162" s="318"/>
      <c r="D162" s="318"/>
      <c r="E162" s="318"/>
      <c r="F162" s="318"/>
      <c r="G162" s="318"/>
      <c r="H162" s="318"/>
    </row>
    <row r="163" spans="2:8" s="17" customFormat="1" ht="12">
      <c r="B163" s="269"/>
      <c r="C163" s="318"/>
      <c r="D163" s="318"/>
      <c r="E163" s="318"/>
      <c r="F163" s="318"/>
      <c r="G163" s="318"/>
      <c r="H163" s="318"/>
    </row>
    <row r="164" spans="2:8" s="17" customFormat="1" ht="12">
      <c r="B164" s="269"/>
      <c r="C164" s="318"/>
      <c r="D164" s="318"/>
      <c r="E164" s="318"/>
      <c r="F164" s="318"/>
      <c r="G164" s="318"/>
      <c r="H164" s="318"/>
    </row>
    <row r="165" spans="2:8" s="17" customFormat="1" ht="12">
      <c r="B165" s="269"/>
      <c r="C165" s="318"/>
      <c r="D165" s="318"/>
      <c r="E165" s="318"/>
      <c r="F165" s="318"/>
      <c r="G165" s="318"/>
      <c r="H165" s="318"/>
    </row>
    <row r="166" spans="2:8" s="17" customFormat="1" ht="12">
      <c r="B166" s="269"/>
      <c r="C166" s="318"/>
      <c r="D166" s="318"/>
      <c r="E166" s="318"/>
      <c r="F166" s="318"/>
      <c r="G166" s="318"/>
      <c r="H166" s="318"/>
    </row>
    <row r="167" spans="2:8" s="17" customFormat="1" ht="12">
      <c r="B167" s="269"/>
      <c r="C167" s="318"/>
      <c r="D167" s="318"/>
      <c r="E167" s="318"/>
      <c r="F167" s="318"/>
      <c r="G167" s="318"/>
      <c r="H167" s="318"/>
    </row>
    <row r="168" spans="2:8" s="17" customFormat="1" ht="12">
      <c r="B168" s="269"/>
      <c r="C168" s="318"/>
      <c r="D168" s="318"/>
      <c r="E168" s="318"/>
      <c r="F168" s="318"/>
      <c r="G168" s="318"/>
      <c r="H168" s="318"/>
    </row>
    <row r="169" spans="2:8" s="17" customFormat="1" ht="12">
      <c r="B169" s="269"/>
      <c r="C169" s="318"/>
      <c r="D169" s="318"/>
      <c r="E169" s="318"/>
      <c r="F169" s="318"/>
      <c r="G169" s="318"/>
      <c r="H169" s="318"/>
    </row>
    <row r="170" spans="2:8" s="17" customFormat="1" ht="12">
      <c r="B170" s="269"/>
      <c r="C170" s="318"/>
      <c r="D170" s="318"/>
      <c r="E170" s="318"/>
      <c r="F170" s="318"/>
      <c r="G170" s="318"/>
      <c r="H170" s="318"/>
    </row>
    <row r="171" spans="2:8" s="17" customFormat="1" ht="12">
      <c r="B171" s="269"/>
      <c r="C171" s="318"/>
      <c r="D171" s="318"/>
      <c r="E171" s="318"/>
      <c r="F171" s="318"/>
      <c r="G171" s="318"/>
      <c r="H171" s="318"/>
    </row>
    <row r="172" spans="2:8" s="17" customFormat="1" ht="12">
      <c r="B172" s="269"/>
      <c r="C172" s="318"/>
      <c r="D172" s="318"/>
      <c r="E172" s="318"/>
      <c r="F172" s="318"/>
      <c r="G172" s="318"/>
      <c r="H172" s="318"/>
    </row>
    <row r="173" spans="2:8" s="17" customFormat="1" ht="12">
      <c r="B173" s="269"/>
      <c r="C173" s="318"/>
      <c r="D173" s="318"/>
      <c r="E173" s="318"/>
      <c r="F173" s="318"/>
      <c r="G173" s="318"/>
      <c r="H173" s="318"/>
    </row>
    <row r="174" spans="2:8" s="17" customFormat="1" ht="12">
      <c r="B174" s="269"/>
      <c r="C174" s="318"/>
      <c r="D174" s="318"/>
      <c r="E174" s="318"/>
      <c r="F174" s="318"/>
      <c r="G174" s="318"/>
      <c r="H174" s="318"/>
    </row>
    <row r="175" spans="2:8" s="17" customFormat="1" ht="12">
      <c r="B175" s="269"/>
      <c r="C175" s="318"/>
      <c r="D175" s="318"/>
      <c r="E175" s="318"/>
      <c r="F175" s="318"/>
      <c r="G175" s="318"/>
      <c r="H175" s="318"/>
    </row>
    <row r="176" spans="2:8" s="17" customFormat="1" ht="12">
      <c r="B176" s="269"/>
      <c r="C176" s="318"/>
      <c r="D176" s="318"/>
      <c r="E176" s="318"/>
      <c r="F176" s="318"/>
      <c r="G176" s="318"/>
      <c r="H176" s="318"/>
    </row>
    <row r="177" spans="2:8" s="17" customFormat="1" ht="12">
      <c r="B177" s="269"/>
      <c r="C177" s="318"/>
      <c r="D177" s="318"/>
      <c r="E177" s="318"/>
      <c r="F177" s="318"/>
      <c r="G177" s="318"/>
      <c r="H177" s="318"/>
    </row>
    <row r="178" spans="2:8" s="17" customFormat="1" ht="12">
      <c r="B178" s="269"/>
      <c r="C178" s="318"/>
      <c r="D178" s="318"/>
      <c r="E178" s="318"/>
      <c r="F178" s="318"/>
      <c r="G178" s="318"/>
      <c r="H178" s="318"/>
    </row>
    <row r="179" spans="2:8" s="17" customFormat="1" ht="12">
      <c r="B179" s="269"/>
      <c r="C179" s="318"/>
      <c r="D179" s="318"/>
      <c r="E179" s="318"/>
      <c r="F179" s="318"/>
      <c r="G179" s="318"/>
      <c r="H179" s="318"/>
    </row>
    <row r="180" spans="2:8" s="17" customFormat="1" ht="12">
      <c r="B180" s="10"/>
      <c r="C180" s="318"/>
      <c r="D180" s="318"/>
      <c r="E180" s="318"/>
      <c r="F180" s="318"/>
      <c r="G180" s="318"/>
      <c r="H180" s="318"/>
    </row>
    <row r="181" spans="2:8" s="17" customFormat="1" ht="12">
      <c r="B181" s="269"/>
      <c r="C181" s="318"/>
      <c r="D181" s="318"/>
      <c r="E181" s="318"/>
      <c r="F181" s="318"/>
      <c r="G181" s="318"/>
      <c r="H181" s="318"/>
    </row>
    <row r="182" spans="2:8" s="17" customFormat="1" ht="12">
      <c r="B182" s="269"/>
      <c r="C182" s="318"/>
      <c r="D182" s="318"/>
      <c r="E182" s="318"/>
      <c r="F182" s="318"/>
      <c r="G182" s="318"/>
      <c r="H182" s="318"/>
    </row>
    <row r="183" spans="2:8" s="17" customFormat="1" ht="12">
      <c r="B183" s="269"/>
      <c r="C183" s="318"/>
      <c r="D183" s="318"/>
      <c r="E183" s="318"/>
      <c r="F183" s="318"/>
      <c r="G183" s="318"/>
      <c r="H183" s="318"/>
    </row>
    <row r="184" spans="2:8" s="17" customFormat="1" ht="12">
      <c r="B184" s="242"/>
      <c r="C184" s="318"/>
      <c r="D184" s="318"/>
      <c r="E184" s="318"/>
      <c r="F184" s="318"/>
      <c r="G184" s="318"/>
      <c r="H184" s="318"/>
    </row>
    <row r="185" spans="2:8" s="17" customFormat="1" ht="12">
      <c r="B185" s="270"/>
      <c r="C185" s="318"/>
      <c r="D185" s="318"/>
      <c r="E185" s="318"/>
      <c r="F185" s="318"/>
      <c r="G185" s="318"/>
      <c r="H185" s="318"/>
    </row>
    <row r="186" spans="2:8" s="17" customFormat="1" ht="12">
      <c r="B186" s="242"/>
      <c r="C186" s="318"/>
      <c r="D186" s="318"/>
      <c r="E186" s="318"/>
      <c r="F186" s="318"/>
      <c r="G186" s="318"/>
      <c r="H186" s="318"/>
    </row>
    <row r="187" spans="2:8" s="17" customFormat="1" ht="12">
      <c r="B187" s="179"/>
      <c r="C187" s="318"/>
      <c r="D187" s="318"/>
      <c r="E187" s="318"/>
      <c r="F187" s="318"/>
      <c r="G187" s="318"/>
      <c r="H187" s="318"/>
    </row>
    <row r="188" spans="3:8" s="17" customFormat="1" ht="12">
      <c r="C188" s="318"/>
      <c r="D188" s="318"/>
      <c r="E188" s="318"/>
      <c r="F188" s="318"/>
      <c r="G188" s="318"/>
      <c r="H188" s="318"/>
    </row>
    <row r="189" spans="3:8" s="17" customFormat="1" ht="12">
      <c r="C189" s="318"/>
      <c r="D189" s="318"/>
      <c r="E189" s="318"/>
      <c r="F189" s="318"/>
      <c r="G189" s="318"/>
      <c r="H189" s="318"/>
    </row>
    <row r="190" spans="3:8" s="17" customFormat="1" ht="12">
      <c r="C190" s="318"/>
      <c r="D190" s="318"/>
      <c r="E190" s="318"/>
      <c r="F190" s="318"/>
      <c r="G190" s="318"/>
      <c r="H190" s="318"/>
    </row>
    <row r="191" spans="3:8" s="17" customFormat="1" ht="12">
      <c r="C191" s="318"/>
      <c r="D191" s="318"/>
      <c r="E191" s="318"/>
      <c r="F191" s="318"/>
      <c r="G191" s="318"/>
      <c r="H191" s="318"/>
    </row>
    <row r="192" spans="3:8" s="17" customFormat="1" ht="12">
      <c r="C192" s="318"/>
      <c r="D192" s="318"/>
      <c r="E192" s="318"/>
      <c r="F192" s="318"/>
      <c r="G192" s="318"/>
      <c r="H192" s="318"/>
    </row>
    <row r="193" spans="3:8" s="17" customFormat="1" ht="12">
      <c r="C193" s="318"/>
      <c r="D193" s="318"/>
      <c r="E193" s="318"/>
      <c r="F193" s="318"/>
      <c r="G193" s="318"/>
      <c r="H193" s="318"/>
    </row>
    <row r="194" spans="3:8" s="17" customFormat="1" ht="12">
      <c r="C194" s="318"/>
      <c r="D194" s="318"/>
      <c r="E194" s="318"/>
      <c r="F194" s="318"/>
      <c r="G194" s="318"/>
      <c r="H194" s="318"/>
    </row>
    <row r="195" spans="3:8" s="17" customFormat="1" ht="12">
      <c r="C195" s="318"/>
      <c r="D195" s="318"/>
      <c r="E195" s="318"/>
      <c r="F195" s="318"/>
      <c r="G195" s="318"/>
      <c r="H195" s="318"/>
    </row>
    <row r="196" spans="3:8" s="17" customFormat="1" ht="12">
      <c r="C196" s="318"/>
      <c r="D196" s="318"/>
      <c r="E196" s="318"/>
      <c r="F196" s="318"/>
      <c r="G196" s="318"/>
      <c r="H196" s="318"/>
    </row>
    <row r="197" spans="3:8" s="17" customFormat="1" ht="12">
      <c r="C197" s="318"/>
      <c r="D197" s="318"/>
      <c r="E197" s="318"/>
      <c r="F197" s="318"/>
      <c r="G197" s="318"/>
      <c r="H197" s="318"/>
    </row>
    <row r="198" spans="3:8" s="17" customFormat="1" ht="12">
      <c r="C198" s="318"/>
      <c r="D198" s="318"/>
      <c r="E198" s="318"/>
      <c r="F198" s="318"/>
      <c r="G198" s="318"/>
      <c r="H198" s="318"/>
    </row>
    <row r="199" spans="3:8" s="17" customFormat="1" ht="12">
      <c r="C199" s="318"/>
      <c r="D199" s="318"/>
      <c r="E199" s="318"/>
      <c r="F199" s="318"/>
      <c r="G199" s="318"/>
      <c r="H199" s="318"/>
    </row>
    <row r="200" spans="3:8" s="17" customFormat="1" ht="12">
      <c r="C200" s="318"/>
      <c r="D200" s="318"/>
      <c r="E200" s="318"/>
      <c r="F200" s="318"/>
      <c r="G200" s="318"/>
      <c r="H200" s="318"/>
    </row>
    <row r="201" spans="3:8" s="17" customFormat="1" ht="12">
      <c r="C201" s="318"/>
      <c r="D201" s="318"/>
      <c r="E201" s="318"/>
      <c r="F201" s="318"/>
      <c r="G201" s="318"/>
      <c r="H201" s="318"/>
    </row>
    <row r="202" spans="3:8" s="17" customFormat="1" ht="12">
      <c r="C202" s="318"/>
      <c r="D202" s="318"/>
      <c r="E202" s="318"/>
      <c r="F202" s="318"/>
      <c r="G202" s="318"/>
      <c r="H202" s="318"/>
    </row>
    <row r="203" spans="3:8" s="17" customFormat="1" ht="12">
      <c r="C203" s="318"/>
      <c r="D203" s="318"/>
      <c r="E203" s="318"/>
      <c r="F203" s="318"/>
      <c r="G203" s="318"/>
      <c r="H203" s="318"/>
    </row>
    <row r="204" spans="3:8" s="17" customFormat="1" ht="12">
      <c r="C204" s="318"/>
      <c r="D204" s="318"/>
      <c r="E204" s="318"/>
      <c r="F204" s="318"/>
      <c r="G204" s="318"/>
      <c r="H204" s="318"/>
    </row>
    <row r="205" spans="3:8" s="17" customFormat="1" ht="12">
      <c r="C205" s="318"/>
      <c r="D205" s="318"/>
      <c r="E205" s="318"/>
      <c r="F205" s="318"/>
      <c r="G205" s="318"/>
      <c r="H205" s="318"/>
    </row>
    <row r="206" spans="3:8" s="17" customFormat="1" ht="12">
      <c r="C206" s="318"/>
      <c r="D206" s="318"/>
      <c r="E206" s="318"/>
      <c r="F206" s="318"/>
      <c r="G206" s="318"/>
      <c r="H206" s="318"/>
    </row>
    <row r="207" spans="3:8" s="17" customFormat="1" ht="12">
      <c r="C207" s="318"/>
      <c r="D207" s="318"/>
      <c r="E207" s="318"/>
      <c r="F207" s="318"/>
      <c r="G207" s="318"/>
      <c r="H207" s="318"/>
    </row>
    <row r="208" spans="3:8" s="17" customFormat="1" ht="12">
      <c r="C208" s="318"/>
      <c r="D208" s="318"/>
      <c r="E208" s="318"/>
      <c r="F208" s="318"/>
      <c r="G208" s="318"/>
      <c r="H208" s="318"/>
    </row>
    <row r="209" spans="3:8" s="17" customFormat="1" ht="12">
      <c r="C209" s="318"/>
      <c r="D209" s="318"/>
      <c r="E209" s="318"/>
      <c r="F209" s="318"/>
      <c r="G209" s="318"/>
      <c r="H209" s="318"/>
    </row>
    <row r="210" spans="3:8" s="17" customFormat="1" ht="12">
      <c r="C210" s="318"/>
      <c r="D210" s="318"/>
      <c r="E210" s="318"/>
      <c r="F210" s="318"/>
      <c r="G210" s="318"/>
      <c r="H210" s="318"/>
    </row>
    <row r="211" spans="3:8" s="17" customFormat="1" ht="12">
      <c r="C211" s="318"/>
      <c r="D211" s="318"/>
      <c r="E211" s="318"/>
      <c r="F211" s="318"/>
      <c r="G211" s="318"/>
      <c r="H211" s="318"/>
    </row>
    <row r="212" spans="3:8" s="17" customFormat="1" ht="12">
      <c r="C212" s="318"/>
      <c r="D212" s="318"/>
      <c r="E212" s="318"/>
      <c r="F212" s="318"/>
      <c r="G212" s="318"/>
      <c r="H212" s="318"/>
    </row>
    <row r="213" spans="3:8" s="17" customFormat="1" ht="12">
      <c r="C213" s="318"/>
      <c r="D213" s="318"/>
      <c r="E213" s="318"/>
      <c r="F213" s="318"/>
      <c r="G213" s="318"/>
      <c r="H213" s="318"/>
    </row>
    <row r="214" spans="3:8" s="17" customFormat="1" ht="12">
      <c r="C214" s="318"/>
      <c r="D214" s="318"/>
      <c r="E214" s="318"/>
      <c r="F214" s="318"/>
      <c r="G214" s="318"/>
      <c r="H214" s="318"/>
    </row>
    <row r="215" spans="3:8" s="17" customFormat="1" ht="12">
      <c r="C215" s="318"/>
      <c r="D215" s="318"/>
      <c r="E215" s="318"/>
      <c r="F215" s="318"/>
      <c r="G215" s="318"/>
      <c r="H215" s="318"/>
    </row>
    <row r="216" spans="3:8" s="17" customFormat="1" ht="12">
      <c r="C216" s="318"/>
      <c r="D216" s="318"/>
      <c r="E216" s="318"/>
      <c r="F216" s="318"/>
      <c r="G216" s="318"/>
      <c r="H216" s="318"/>
    </row>
    <row r="217" spans="3:8" s="17" customFormat="1" ht="12">
      <c r="C217" s="318"/>
      <c r="D217" s="318"/>
      <c r="E217" s="318"/>
      <c r="F217" s="318"/>
      <c r="G217" s="318"/>
      <c r="H217" s="318"/>
    </row>
    <row r="218" spans="3:8" s="17" customFormat="1" ht="12">
      <c r="C218" s="318"/>
      <c r="D218" s="318"/>
      <c r="E218" s="318"/>
      <c r="F218" s="318"/>
      <c r="G218" s="318"/>
      <c r="H218" s="318"/>
    </row>
    <row r="219" spans="3:8" s="17" customFormat="1" ht="12">
      <c r="C219" s="318"/>
      <c r="D219" s="318"/>
      <c r="E219" s="318"/>
      <c r="F219" s="318"/>
      <c r="G219" s="318"/>
      <c r="H219" s="318"/>
    </row>
    <row r="220" spans="3:8" s="17" customFormat="1" ht="12">
      <c r="C220" s="318"/>
      <c r="D220" s="318"/>
      <c r="E220" s="318"/>
      <c r="F220" s="318"/>
      <c r="G220" s="318"/>
      <c r="H220" s="318"/>
    </row>
    <row r="221" spans="3:8" s="17" customFormat="1" ht="12">
      <c r="C221" s="318"/>
      <c r="D221" s="318"/>
      <c r="E221" s="318"/>
      <c r="F221" s="318"/>
      <c r="G221" s="318"/>
      <c r="H221" s="318"/>
    </row>
    <row r="222" spans="3:8" s="17" customFormat="1" ht="12">
      <c r="C222" s="318"/>
      <c r="D222" s="318"/>
      <c r="E222" s="318"/>
      <c r="F222" s="318"/>
      <c r="G222" s="318"/>
      <c r="H222" s="318"/>
    </row>
    <row r="223" spans="3:8" s="17" customFormat="1" ht="12">
      <c r="C223" s="318"/>
      <c r="D223" s="318"/>
      <c r="E223" s="318"/>
      <c r="F223" s="318"/>
      <c r="G223" s="318"/>
      <c r="H223" s="318"/>
    </row>
    <row r="224" spans="3:8" s="17" customFormat="1" ht="12">
      <c r="C224" s="318"/>
      <c r="D224" s="318"/>
      <c r="E224" s="318"/>
      <c r="F224" s="318"/>
      <c r="G224" s="318"/>
      <c r="H224" s="318"/>
    </row>
    <row r="225" spans="3:8" s="17" customFormat="1" ht="12">
      <c r="C225" s="318"/>
      <c r="D225" s="318"/>
      <c r="E225" s="318"/>
      <c r="F225" s="318"/>
      <c r="G225" s="318"/>
      <c r="H225" s="318"/>
    </row>
    <row r="226" spans="3:8" s="17" customFormat="1" ht="12">
      <c r="C226" s="318"/>
      <c r="D226" s="318"/>
      <c r="E226" s="318"/>
      <c r="F226" s="318"/>
      <c r="G226" s="318"/>
      <c r="H226" s="318"/>
    </row>
    <row r="227" spans="3:8" s="17" customFormat="1" ht="12">
      <c r="C227" s="318"/>
      <c r="D227" s="318"/>
      <c r="E227" s="318"/>
      <c r="F227" s="318"/>
      <c r="G227" s="318"/>
      <c r="H227" s="318"/>
    </row>
    <row r="228" spans="3:8" s="17" customFormat="1" ht="12">
      <c r="C228" s="318"/>
      <c r="D228" s="318"/>
      <c r="E228" s="318"/>
      <c r="F228" s="318"/>
      <c r="G228" s="318"/>
      <c r="H228" s="318"/>
    </row>
    <row r="229" spans="3:8" s="17" customFormat="1" ht="12">
      <c r="C229" s="318"/>
      <c r="D229" s="318"/>
      <c r="E229" s="318"/>
      <c r="F229" s="318"/>
      <c r="G229" s="318"/>
      <c r="H229" s="318"/>
    </row>
    <row r="230" spans="3:8" s="17" customFormat="1" ht="12">
      <c r="C230" s="318"/>
      <c r="D230" s="318"/>
      <c r="E230" s="318"/>
      <c r="F230" s="318"/>
      <c r="G230" s="318"/>
      <c r="H230" s="318"/>
    </row>
    <row r="231" spans="3:8" s="17" customFormat="1" ht="12">
      <c r="C231" s="318"/>
      <c r="D231" s="318"/>
      <c r="E231" s="318"/>
      <c r="F231" s="318"/>
      <c r="G231" s="318"/>
      <c r="H231" s="318"/>
    </row>
    <row r="232" spans="3:8" s="17" customFormat="1" ht="12">
      <c r="C232" s="318"/>
      <c r="D232" s="318"/>
      <c r="E232" s="318"/>
      <c r="F232" s="318"/>
      <c r="G232" s="318"/>
      <c r="H232" s="318"/>
    </row>
    <row r="233" spans="3:8" s="17" customFormat="1" ht="12">
      <c r="C233" s="318"/>
      <c r="D233" s="318"/>
      <c r="E233" s="318"/>
      <c r="F233" s="318"/>
      <c r="G233" s="318"/>
      <c r="H233" s="318"/>
    </row>
    <row r="234" spans="3:8" s="17" customFormat="1" ht="12">
      <c r="C234" s="318"/>
      <c r="D234" s="318"/>
      <c r="E234" s="318"/>
      <c r="F234" s="318"/>
      <c r="G234" s="318"/>
      <c r="H234" s="318"/>
    </row>
    <row r="235" spans="3:8" s="17" customFormat="1" ht="12">
      <c r="C235" s="318"/>
      <c r="D235" s="318"/>
      <c r="E235" s="318"/>
      <c r="F235" s="318"/>
      <c r="G235" s="318"/>
      <c r="H235" s="318"/>
    </row>
    <row r="236" spans="3:8" s="17" customFormat="1" ht="12">
      <c r="C236" s="318"/>
      <c r="D236" s="318"/>
      <c r="E236" s="318"/>
      <c r="F236" s="318"/>
      <c r="G236" s="318"/>
      <c r="H236" s="318"/>
    </row>
    <row r="237" spans="3:8" s="17" customFormat="1" ht="12">
      <c r="C237" s="318"/>
      <c r="D237" s="318"/>
      <c r="E237" s="318"/>
      <c r="F237" s="318"/>
      <c r="G237" s="318"/>
      <c r="H237" s="318"/>
    </row>
    <row r="238" spans="3:8" s="17" customFormat="1" ht="12">
      <c r="C238" s="318"/>
      <c r="D238" s="318"/>
      <c r="E238" s="318"/>
      <c r="F238" s="318"/>
      <c r="G238" s="318"/>
      <c r="H238" s="318"/>
    </row>
    <row r="239" spans="3:8" s="17" customFormat="1" ht="12">
      <c r="C239" s="318"/>
      <c r="D239" s="318"/>
      <c r="E239" s="318"/>
      <c r="F239" s="318"/>
      <c r="G239" s="318"/>
      <c r="H239" s="318"/>
    </row>
    <row r="240" spans="3:8" s="17" customFormat="1" ht="12">
      <c r="C240" s="318"/>
      <c r="D240" s="318"/>
      <c r="E240" s="318"/>
      <c r="F240" s="318"/>
      <c r="G240" s="318"/>
      <c r="H240" s="318"/>
    </row>
    <row r="241" spans="3:8" s="17" customFormat="1" ht="12">
      <c r="C241" s="318"/>
      <c r="D241" s="318"/>
      <c r="E241" s="318"/>
      <c r="F241" s="318"/>
      <c r="G241" s="318"/>
      <c r="H241" s="318"/>
    </row>
    <row r="242" spans="3:8" s="17" customFormat="1" ht="12">
      <c r="C242" s="318"/>
      <c r="D242" s="318"/>
      <c r="E242" s="318"/>
      <c r="F242" s="318"/>
      <c r="G242" s="318"/>
      <c r="H242" s="318"/>
    </row>
    <row r="243" spans="3:8" s="17" customFormat="1" ht="12">
      <c r="C243" s="318"/>
      <c r="D243" s="318"/>
      <c r="E243" s="318"/>
      <c r="F243" s="318"/>
      <c r="G243" s="318"/>
      <c r="H243" s="318"/>
    </row>
    <row r="244" spans="3:8" s="17" customFormat="1" ht="12">
      <c r="C244" s="318"/>
      <c r="D244" s="318"/>
      <c r="E244" s="318"/>
      <c r="F244" s="318"/>
      <c r="G244" s="318"/>
      <c r="H244" s="318"/>
    </row>
    <row r="245" spans="3:8" s="17" customFormat="1" ht="12">
      <c r="C245" s="318"/>
      <c r="D245" s="318"/>
      <c r="E245" s="318"/>
      <c r="F245" s="318"/>
      <c r="G245" s="318"/>
      <c r="H245" s="318"/>
    </row>
    <row r="246" spans="3:8" s="17" customFormat="1" ht="12">
      <c r="C246" s="318"/>
      <c r="D246" s="318"/>
      <c r="E246" s="318"/>
      <c r="F246" s="318"/>
      <c r="G246" s="318"/>
      <c r="H246" s="318"/>
    </row>
    <row r="247" spans="3:8" s="17" customFormat="1" ht="12">
      <c r="C247" s="318"/>
      <c r="D247" s="318"/>
      <c r="E247" s="318"/>
      <c r="F247" s="318"/>
      <c r="G247" s="318"/>
      <c r="H247" s="318"/>
    </row>
    <row r="248" spans="3:8" s="17" customFormat="1" ht="12">
      <c r="C248" s="318"/>
      <c r="D248" s="318"/>
      <c r="E248" s="318"/>
      <c r="F248" s="318"/>
      <c r="G248" s="318"/>
      <c r="H248" s="318"/>
    </row>
    <row r="249" spans="3:8" s="17" customFormat="1" ht="12">
      <c r="C249" s="318"/>
      <c r="D249" s="318"/>
      <c r="E249" s="318"/>
      <c r="F249" s="318"/>
      <c r="G249" s="318"/>
      <c r="H249" s="318"/>
    </row>
    <row r="250" spans="3:8" s="17" customFormat="1" ht="12">
      <c r="C250" s="318"/>
      <c r="D250" s="318"/>
      <c r="E250" s="318"/>
      <c r="F250" s="318"/>
      <c r="G250" s="318"/>
      <c r="H250" s="318"/>
    </row>
    <row r="251" spans="3:8" s="17" customFormat="1" ht="12">
      <c r="C251" s="318"/>
      <c r="D251" s="318"/>
      <c r="E251" s="318"/>
      <c r="F251" s="318"/>
      <c r="G251" s="318"/>
      <c r="H251" s="318"/>
    </row>
    <row r="252" spans="3:8" s="17" customFormat="1" ht="12">
      <c r="C252" s="318"/>
      <c r="D252" s="318"/>
      <c r="E252" s="318"/>
      <c r="F252" s="318"/>
      <c r="G252" s="318"/>
      <c r="H252" s="318"/>
    </row>
    <row r="253" spans="3:8" s="17" customFormat="1" ht="12">
      <c r="C253" s="318"/>
      <c r="D253" s="318"/>
      <c r="E253" s="318"/>
      <c r="F253" s="318"/>
      <c r="G253" s="318"/>
      <c r="H253" s="318"/>
    </row>
    <row r="254" spans="3:8" s="17" customFormat="1" ht="12">
      <c r="C254" s="318"/>
      <c r="D254" s="318"/>
      <c r="E254" s="318"/>
      <c r="F254" s="318"/>
      <c r="G254" s="318"/>
      <c r="H254" s="318"/>
    </row>
    <row r="255" spans="3:8" s="17" customFormat="1" ht="12">
      <c r="C255" s="318"/>
      <c r="D255" s="318"/>
      <c r="E255" s="318"/>
      <c r="F255" s="318"/>
      <c r="G255" s="318"/>
      <c r="H255" s="318"/>
    </row>
    <row r="256" spans="3:8" s="17" customFormat="1" ht="12">
      <c r="C256" s="318"/>
      <c r="D256" s="318"/>
      <c r="E256" s="318"/>
      <c r="F256" s="318"/>
      <c r="G256" s="318"/>
      <c r="H256" s="318"/>
    </row>
    <row r="257" spans="3:8" s="17" customFormat="1" ht="12">
      <c r="C257" s="318"/>
      <c r="D257" s="318"/>
      <c r="E257" s="318"/>
      <c r="F257" s="318"/>
      <c r="G257" s="318"/>
      <c r="H257" s="318"/>
    </row>
    <row r="258" spans="3:8" s="17" customFormat="1" ht="12">
      <c r="C258" s="318"/>
      <c r="D258" s="318"/>
      <c r="E258" s="318"/>
      <c r="F258" s="318"/>
      <c r="G258" s="318"/>
      <c r="H258" s="318"/>
    </row>
    <row r="259" spans="3:8" s="17" customFormat="1" ht="12">
      <c r="C259" s="318"/>
      <c r="D259" s="318"/>
      <c r="E259" s="318"/>
      <c r="F259" s="318"/>
      <c r="G259" s="318"/>
      <c r="H259" s="318"/>
    </row>
    <row r="260" spans="3:8" s="17" customFormat="1" ht="12">
      <c r="C260" s="318"/>
      <c r="D260" s="318"/>
      <c r="E260" s="318"/>
      <c r="F260" s="318"/>
      <c r="G260" s="318"/>
      <c r="H260" s="318"/>
    </row>
    <row r="261" spans="3:8" s="17" customFormat="1" ht="12">
      <c r="C261" s="318"/>
      <c r="D261" s="318"/>
      <c r="E261" s="318"/>
      <c r="F261" s="318"/>
      <c r="G261" s="318"/>
      <c r="H261" s="318"/>
    </row>
    <row r="262" spans="3:8" s="17" customFormat="1" ht="12">
      <c r="C262" s="318"/>
      <c r="D262" s="318"/>
      <c r="E262" s="318"/>
      <c r="F262" s="318"/>
      <c r="G262" s="318"/>
      <c r="H262" s="318"/>
    </row>
    <row r="263" spans="3:8" s="17" customFormat="1" ht="12">
      <c r="C263" s="318"/>
      <c r="D263" s="318"/>
      <c r="E263" s="318"/>
      <c r="F263" s="318"/>
      <c r="G263" s="318"/>
      <c r="H263" s="318"/>
    </row>
    <row r="264" spans="3:8" s="17" customFormat="1" ht="12">
      <c r="C264" s="318"/>
      <c r="D264" s="318"/>
      <c r="E264" s="318"/>
      <c r="F264" s="318"/>
      <c r="G264" s="318"/>
      <c r="H264" s="318"/>
    </row>
    <row r="265" spans="3:8" s="17" customFormat="1" ht="12">
      <c r="C265" s="318"/>
      <c r="D265" s="318"/>
      <c r="E265" s="318"/>
      <c r="F265" s="318"/>
      <c r="G265" s="318"/>
      <c r="H265" s="318"/>
    </row>
    <row r="266" spans="3:8" s="17" customFormat="1" ht="12">
      <c r="C266" s="318"/>
      <c r="D266" s="318"/>
      <c r="E266" s="318"/>
      <c r="F266" s="318"/>
      <c r="G266" s="318"/>
      <c r="H266" s="318"/>
    </row>
    <row r="267" spans="3:8" s="17" customFormat="1" ht="12">
      <c r="C267" s="318"/>
      <c r="D267" s="318"/>
      <c r="E267" s="318"/>
      <c r="F267" s="318"/>
      <c r="G267" s="318"/>
      <c r="H267" s="318"/>
    </row>
    <row r="268" spans="3:8" s="17" customFormat="1" ht="12">
      <c r="C268" s="318"/>
      <c r="D268" s="318"/>
      <c r="E268" s="318"/>
      <c r="F268" s="318"/>
      <c r="G268" s="318"/>
      <c r="H268" s="318"/>
    </row>
    <row r="269" spans="3:8" s="17" customFormat="1" ht="12">
      <c r="C269" s="318"/>
      <c r="D269" s="318"/>
      <c r="E269" s="318"/>
      <c r="F269" s="318"/>
      <c r="G269" s="318"/>
      <c r="H269" s="318"/>
    </row>
    <row r="270" spans="3:8" s="17" customFormat="1" ht="12">
      <c r="C270" s="318"/>
      <c r="D270" s="318"/>
      <c r="E270" s="318"/>
      <c r="F270" s="318"/>
      <c r="G270" s="318"/>
      <c r="H270" s="318"/>
    </row>
    <row r="271" spans="3:8" s="17" customFormat="1" ht="12">
      <c r="C271" s="318"/>
      <c r="D271" s="318"/>
      <c r="E271" s="318"/>
      <c r="F271" s="318"/>
      <c r="G271" s="318"/>
      <c r="H271" s="318"/>
    </row>
    <row r="272" spans="3:8" s="17" customFormat="1" ht="12">
      <c r="C272" s="318"/>
      <c r="D272" s="318"/>
      <c r="E272" s="318"/>
      <c r="F272" s="318"/>
      <c r="G272" s="318"/>
      <c r="H272" s="318"/>
    </row>
    <row r="273" spans="3:8" s="17" customFormat="1" ht="12">
      <c r="C273" s="318"/>
      <c r="D273" s="318"/>
      <c r="E273" s="318"/>
      <c r="F273" s="318"/>
      <c r="G273" s="318"/>
      <c r="H273" s="318"/>
    </row>
    <row r="274" spans="3:8" s="17" customFormat="1" ht="12">
      <c r="C274" s="318"/>
      <c r="D274" s="318"/>
      <c r="E274" s="318"/>
      <c r="F274" s="318"/>
      <c r="G274" s="318"/>
      <c r="H274" s="318"/>
    </row>
    <row r="275" spans="3:8" s="17" customFormat="1" ht="12">
      <c r="C275" s="318"/>
      <c r="D275" s="318"/>
      <c r="E275" s="318"/>
      <c r="F275" s="318"/>
      <c r="G275" s="318"/>
      <c r="H275" s="318"/>
    </row>
    <row r="276" spans="3:8" s="17" customFormat="1" ht="12">
      <c r="C276" s="318"/>
      <c r="D276" s="318"/>
      <c r="E276" s="318"/>
      <c r="F276" s="318"/>
      <c r="G276" s="318"/>
      <c r="H276" s="318"/>
    </row>
    <row r="277" spans="3:8" s="17" customFormat="1" ht="12">
      <c r="C277" s="318"/>
      <c r="D277" s="318"/>
      <c r="E277" s="318"/>
      <c r="F277" s="318"/>
      <c r="G277" s="318"/>
      <c r="H277" s="318"/>
    </row>
    <row r="278" spans="3:8" s="17" customFormat="1" ht="12">
      <c r="C278" s="318"/>
      <c r="D278" s="318"/>
      <c r="E278" s="318"/>
      <c r="F278" s="318"/>
      <c r="G278" s="318"/>
      <c r="H278" s="318"/>
    </row>
    <row r="279" spans="3:8" s="17" customFormat="1" ht="12">
      <c r="C279" s="318"/>
      <c r="D279" s="318"/>
      <c r="E279" s="318"/>
      <c r="F279" s="318"/>
      <c r="G279" s="318"/>
      <c r="H279" s="318"/>
    </row>
    <row r="280" spans="3:8" s="17" customFormat="1" ht="12">
      <c r="C280" s="318"/>
      <c r="D280" s="318"/>
      <c r="E280" s="318"/>
      <c r="F280" s="318"/>
      <c r="G280" s="318"/>
      <c r="H280" s="318"/>
    </row>
    <row r="281" spans="3:8" s="17" customFormat="1" ht="12">
      <c r="C281" s="318"/>
      <c r="D281" s="318"/>
      <c r="E281" s="318"/>
      <c r="F281" s="318"/>
      <c r="G281" s="318"/>
      <c r="H281" s="318"/>
    </row>
    <row r="282" spans="3:8" s="17" customFormat="1" ht="12">
      <c r="C282" s="318"/>
      <c r="D282" s="318"/>
      <c r="E282" s="318"/>
      <c r="F282" s="318"/>
      <c r="G282" s="318"/>
      <c r="H282" s="318"/>
    </row>
    <row r="283" spans="3:8" s="17" customFormat="1" ht="12">
      <c r="C283" s="318"/>
      <c r="D283" s="318"/>
      <c r="E283" s="318"/>
      <c r="F283" s="318"/>
      <c r="G283" s="318"/>
      <c r="H283" s="318"/>
    </row>
    <row r="284" spans="3:8" s="17" customFormat="1" ht="12">
      <c r="C284" s="318"/>
      <c r="D284" s="318"/>
      <c r="E284" s="318"/>
      <c r="F284" s="318"/>
      <c r="G284" s="318"/>
      <c r="H284" s="318"/>
    </row>
    <row r="285" spans="3:8" s="17" customFormat="1" ht="12">
      <c r="C285" s="318"/>
      <c r="D285" s="318"/>
      <c r="E285" s="318"/>
      <c r="F285" s="318"/>
      <c r="G285" s="318"/>
      <c r="H285" s="318"/>
    </row>
    <row r="286" spans="3:8" s="17" customFormat="1" ht="12">
      <c r="C286" s="318"/>
      <c r="D286" s="318"/>
      <c r="E286" s="318"/>
      <c r="F286" s="318"/>
      <c r="G286" s="318"/>
      <c r="H286" s="318"/>
    </row>
    <row r="287" spans="3:8" s="17" customFormat="1" ht="12">
      <c r="C287" s="318"/>
      <c r="D287" s="318"/>
      <c r="E287" s="318"/>
      <c r="F287" s="318"/>
      <c r="G287" s="318"/>
      <c r="H287" s="318"/>
    </row>
    <row r="288" spans="3:8" s="17" customFormat="1" ht="12">
      <c r="C288" s="318"/>
      <c r="D288" s="318"/>
      <c r="E288" s="318"/>
      <c r="F288" s="318"/>
      <c r="G288" s="318"/>
      <c r="H288" s="318"/>
    </row>
    <row r="289" spans="3:8" s="17" customFormat="1" ht="12">
      <c r="C289" s="318"/>
      <c r="D289" s="318"/>
      <c r="E289" s="318"/>
      <c r="F289" s="318"/>
      <c r="G289" s="318"/>
      <c r="H289" s="318"/>
    </row>
    <row r="290" spans="3:8" s="17" customFormat="1" ht="12">
      <c r="C290" s="318"/>
      <c r="D290" s="318"/>
      <c r="E290" s="318"/>
      <c r="F290" s="318"/>
      <c r="G290" s="318"/>
      <c r="H290" s="318"/>
    </row>
    <row r="291" spans="3:8" s="17" customFormat="1" ht="12">
      <c r="C291" s="318"/>
      <c r="D291" s="318"/>
      <c r="E291" s="318"/>
      <c r="F291" s="318"/>
      <c r="G291" s="318"/>
      <c r="H291" s="318"/>
    </row>
    <row r="292" spans="3:8" s="17" customFormat="1" ht="12">
      <c r="C292" s="318"/>
      <c r="D292" s="318"/>
      <c r="E292" s="318"/>
      <c r="F292" s="318"/>
      <c r="G292" s="318"/>
      <c r="H292" s="318"/>
    </row>
    <row r="293" spans="3:8" s="17" customFormat="1" ht="12">
      <c r="C293" s="318"/>
      <c r="D293" s="318"/>
      <c r="E293" s="318"/>
      <c r="F293" s="318"/>
      <c r="G293" s="318"/>
      <c r="H293" s="318"/>
    </row>
    <row r="294" spans="3:8" s="17" customFormat="1" ht="12">
      <c r="C294" s="318"/>
      <c r="D294" s="318"/>
      <c r="E294" s="318"/>
      <c r="F294" s="318"/>
      <c r="G294" s="318"/>
      <c r="H294" s="318"/>
    </row>
    <row r="295" spans="3:8" s="17" customFormat="1" ht="12">
      <c r="C295" s="318"/>
      <c r="D295" s="318"/>
      <c r="E295" s="318"/>
      <c r="F295" s="318"/>
      <c r="G295" s="318"/>
      <c r="H295" s="318"/>
    </row>
    <row r="296" spans="3:8" s="17" customFormat="1" ht="12">
      <c r="C296" s="318"/>
      <c r="D296" s="318"/>
      <c r="E296" s="318"/>
      <c r="F296" s="318"/>
      <c r="G296" s="318"/>
      <c r="H296" s="318"/>
    </row>
    <row r="297" spans="3:8" s="17" customFormat="1" ht="12">
      <c r="C297" s="318"/>
      <c r="D297" s="318"/>
      <c r="E297" s="318"/>
      <c r="F297" s="318"/>
      <c r="G297" s="318"/>
      <c r="H297" s="318"/>
    </row>
    <row r="298" spans="3:8" s="17" customFormat="1" ht="12">
      <c r="C298" s="318"/>
      <c r="D298" s="318"/>
      <c r="E298" s="318"/>
      <c r="F298" s="318"/>
      <c r="G298" s="318"/>
      <c r="H298" s="318"/>
    </row>
    <row r="299" spans="3:8" s="17" customFormat="1" ht="12">
      <c r="C299" s="318"/>
      <c r="D299" s="318"/>
      <c r="E299" s="318"/>
      <c r="F299" s="318"/>
      <c r="G299" s="318"/>
      <c r="H299" s="318"/>
    </row>
    <row r="300" spans="3:8" s="17" customFormat="1" ht="12">
      <c r="C300" s="318"/>
      <c r="D300" s="318"/>
      <c r="E300" s="318"/>
      <c r="F300" s="318"/>
      <c r="G300" s="318"/>
      <c r="H300" s="318"/>
    </row>
    <row r="301" spans="3:8" s="17" customFormat="1" ht="12">
      <c r="C301" s="318"/>
      <c r="D301" s="318"/>
      <c r="E301" s="318"/>
      <c r="F301" s="318"/>
      <c r="G301" s="318"/>
      <c r="H301" s="318"/>
    </row>
    <row r="302" spans="3:8" s="17" customFormat="1" ht="12">
      <c r="C302" s="318"/>
      <c r="D302" s="318"/>
      <c r="E302" s="318"/>
      <c r="F302" s="318"/>
      <c r="G302" s="318"/>
      <c r="H302" s="318"/>
    </row>
    <row r="303" spans="3:8" s="17" customFormat="1" ht="12">
      <c r="C303" s="318"/>
      <c r="D303" s="318"/>
      <c r="E303" s="318"/>
      <c r="F303" s="318"/>
      <c r="G303" s="318"/>
      <c r="H303" s="318"/>
    </row>
    <row r="304" spans="3:8" s="17" customFormat="1" ht="12">
      <c r="C304" s="318"/>
      <c r="D304" s="318"/>
      <c r="E304" s="318"/>
      <c r="F304" s="318"/>
      <c r="G304" s="318"/>
      <c r="H304" s="318"/>
    </row>
    <row r="305" spans="3:8" s="17" customFormat="1" ht="12">
      <c r="C305" s="318"/>
      <c r="D305" s="318"/>
      <c r="E305" s="318"/>
      <c r="F305" s="318"/>
      <c r="G305" s="318"/>
      <c r="H305" s="318"/>
    </row>
    <row r="306" spans="3:8" s="17" customFormat="1" ht="12">
      <c r="C306" s="318"/>
      <c r="D306" s="318"/>
      <c r="E306" s="318"/>
      <c r="F306" s="318"/>
      <c r="G306" s="318"/>
      <c r="H306" s="318"/>
    </row>
    <row r="307" spans="3:8" s="17" customFormat="1" ht="12">
      <c r="C307" s="318"/>
      <c r="D307" s="318"/>
      <c r="E307" s="318"/>
      <c r="F307" s="318"/>
      <c r="G307" s="318"/>
      <c r="H307" s="318"/>
    </row>
    <row r="308" spans="3:8" s="17" customFormat="1" ht="12">
      <c r="C308" s="318"/>
      <c r="D308" s="318"/>
      <c r="E308" s="318"/>
      <c r="F308" s="318"/>
      <c r="G308" s="318"/>
      <c r="H308" s="318"/>
    </row>
    <row r="309" spans="3:8" s="17" customFormat="1" ht="12">
      <c r="C309" s="318"/>
      <c r="D309" s="318"/>
      <c r="E309" s="318"/>
      <c r="F309" s="318"/>
      <c r="G309" s="318"/>
      <c r="H309" s="318"/>
    </row>
    <row r="310" spans="3:8" s="17" customFormat="1" ht="12">
      <c r="C310" s="318"/>
      <c r="D310" s="318"/>
      <c r="E310" s="318"/>
      <c r="F310" s="318"/>
      <c r="G310" s="318"/>
      <c r="H310" s="318"/>
    </row>
    <row r="311" spans="3:8" s="17" customFormat="1" ht="12">
      <c r="C311" s="318"/>
      <c r="D311" s="318"/>
      <c r="E311" s="318"/>
      <c r="F311" s="318"/>
      <c r="G311" s="318"/>
      <c r="H311" s="318"/>
    </row>
    <row r="312" spans="3:8" s="17" customFormat="1" ht="12">
      <c r="C312" s="318"/>
      <c r="D312" s="318"/>
      <c r="E312" s="318"/>
      <c r="F312" s="318"/>
      <c r="G312" s="318"/>
      <c r="H312" s="318"/>
    </row>
  </sheetData>
  <mergeCells count="9">
    <mergeCell ref="B25:S25"/>
    <mergeCell ref="C6:S6"/>
    <mergeCell ref="U6:W7"/>
    <mergeCell ref="C7:D7"/>
    <mergeCell ref="F7:G7"/>
    <mergeCell ref="I7:J7"/>
    <mergeCell ref="L7:M7"/>
    <mergeCell ref="O7:P7"/>
    <mergeCell ref="R7:S7"/>
  </mergeCells>
  <printOptions/>
  <pageMargins left="0.75" right="0.75" top="1" bottom="1" header="0.5" footer="0.5"/>
  <pageSetup fitToHeight="1" fitToWidth="1" horizontalDpi="600" verticalDpi="600" orientation="landscape" paperSize="9" scale="59"/>
</worksheet>
</file>

<file path=xl/worksheets/sheet22.xml><?xml version="1.0" encoding="utf-8"?>
<worksheet xmlns="http://schemas.openxmlformats.org/spreadsheetml/2006/main" xmlns:r="http://schemas.openxmlformats.org/officeDocument/2006/relationships">
  <sheetPr>
    <pageSetUpPr fitToPage="1"/>
  </sheetPr>
  <dimension ref="A1:M191"/>
  <sheetViews>
    <sheetView workbookViewId="0" topLeftCell="A1">
      <selection activeCell="A1" sqref="A1"/>
    </sheetView>
  </sheetViews>
  <sheetFormatPr defaultColWidth="8.8515625" defaultRowHeight="12.75"/>
  <cols>
    <col min="1" max="1" width="4.28125" style="0" customWidth="1"/>
    <col min="2" max="2" width="61.421875" style="0" customWidth="1"/>
    <col min="3" max="3" width="11.7109375" style="170" customWidth="1"/>
    <col min="4" max="4" width="13.28125" style="170" customWidth="1"/>
    <col min="5" max="5" width="13.140625" style="170" customWidth="1"/>
    <col min="6" max="6" width="11.421875" style="170" customWidth="1"/>
    <col min="7" max="7" width="3.421875" style="170" customWidth="1"/>
    <col min="8" max="8" width="18.00390625" style="170" customWidth="1"/>
  </cols>
  <sheetData>
    <row r="1" spans="1:2" ht="12">
      <c r="A1" s="1"/>
      <c r="B1" s="4"/>
    </row>
    <row r="2" spans="1:2" ht="16.5">
      <c r="A2" s="1"/>
      <c r="B2" s="2" t="s">
        <v>201</v>
      </c>
    </row>
    <row r="3" spans="1:2" ht="15">
      <c r="A3" s="1"/>
      <c r="B3" s="18" t="s">
        <v>155</v>
      </c>
    </row>
    <row r="4" ht="12">
      <c r="B4" t="s">
        <v>77</v>
      </c>
    </row>
    <row r="6" ht="12">
      <c r="B6" s="242"/>
    </row>
    <row r="7" ht="12">
      <c r="B7" s="318"/>
    </row>
    <row r="8" spans="2:8" ht="36">
      <c r="B8" s="250" t="s">
        <v>85</v>
      </c>
      <c r="C8" s="261" t="s">
        <v>254</v>
      </c>
      <c r="D8" s="261" t="s">
        <v>269</v>
      </c>
      <c r="E8" s="261" t="s">
        <v>259</v>
      </c>
      <c r="F8" s="261" t="s">
        <v>156</v>
      </c>
      <c r="G8" s="262"/>
      <c r="H8" s="263" t="s">
        <v>253</v>
      </c>
    </row>
    <row r="9" ht="12">
      <c r="B9" s="330"/>
    </row>
    <row r="10" spans="1:2" ht="12">
      <c r="A10" s="9"/>
      <c r="B10" s="10" t="s">
        <v>338</v>
      </c>
    </row>
    <row r="11" spans="1:8" ht="12">
      <c r="A11" s="9"/>
      <c r="B11" s="11" t="s">
        <v>339</v>
      </c>
      <c r="C11" s="480">
        <v>360</v>
      </c>
      <c r="D11" s="480">
        <v>80</v>
      </c>
      <c r="E11" s="480">
        <v>250</v>
      </c>
      <c r="F11" s="480">
        <v>690</v>
      </c>
      <c r="H11" s="323">
        <v>17.889908256880734</v>
      </c>
    </row>
    <row r="12" spans="1:8" ht="12">
      <c r="A12" s="9"/>
      <c r="B12" s="11" t="s">
        <v>163</v>
      </c>
      <c r="C12" s="480" t="s">
        <v>92</v>
      </c>
      <c r="D12" s="480" t="s">
        <v>92</v>
      </c>
      <c r="E12" s="480">
        <v>10</v>
      </c>
      <c r="F12" s="480">
        <v>20</v>
      </c>
      <c r="H12" s="390" t="s">
        <v>92</v>
      </c>
    </row>
    <row r="13" spans="1:8" ht="12">
      <c r="A13" s="9"/>
      <c r="B13" s="11" t="s">
        <v>340</v>
      </c>
      <c r="C13" s="480" t="s">
        <v>92</v>
      </c>
      <c r="D13" s="480" t="s">
        <v>92</v>
      </c>
      <c r="E13" s="480" t="s">
        <v>92</v>
      </c>
      <c r="F13" s="480">
        <v>10</v>
      </c>
      <c r="H13" s="390" t="s">
        <v>92</v>
      </c>
    </row>
    <row r="14" spans="1:8" ht="12">
      <c r="A14" s="9"/>
      <c r="B14" s="11" t="s">
        <v>341</v>
      </c>
      <c r="C14" s="480">
        <v>20</v>
      </c>
      <c r="D14" s="480" t="s">
        <v>92</v>
      </c>
      <c r="E14" s="480">
        <v>0</v>
      </c>
      <c r="F14" s="480">
        <v>20</v>
      </c>
      <c r="H14" s="390" t="s">
        <v>92</v>
      </c>
    </row>
    <row r="15" spans="1:8" ht="12">
      <c r="A15" s="9"/>
      <c r="B15" s="11" t="s">
        <v>342</v>
      </c>
      <c r="C15" s="480">
        <v>50</v>
      </c>
      <c r="D15" s="480">
        <v>10</v>
      </c>
      <c r="E15" s="480">
        <v>20</v>
      </c>
      <c r="F15" s="480">
        <v>80</v>
      </c>
      <c r="H15" s="323">
        <v>20</v>
      </c>
    </row>
    <row r="16" spans="1:6" ht="12">
      <c r="A16" s="9"/>
      <c r="B16" s="11"/>
      <c r="C16" s="482"/>
      <c r="D16" s="482"/>
      <c r="E16" s="482"/>
      <c r="F16" s="482"/>
    </row>
    <row r="17" spans="1:6" ht="12">
      <c r="A17" s="9"/>
      <c r="B17" s="10" t="s">
        <v>343</v>
      </c>
      <c r="C17" s="482"/>
      <c r="D17" s="482"/>
      <c r="E17" s="482"/>
      <c r="F17" s="482"/>
    </row>
    <row r="18" spans="1:8" ht="12">
      <c r="A18" s="9"/>
      <c r="B18" s="11" t="s">
        <v>175</v>
      </c>
      <c r="C18" s="480">
        <v>200</v>
      </c>
      <c r="D18" s="480">
        <v>30</v>
      </c>
      <c r="E18" s="480">
        <v>140</v>
      </c>
      <c r="F18" s="480">
        <v>370</v>
      </c>
      <c r="H18" s="323">
        <v>11.73913043478261</v>
      </c>
    </row>
    <row r="19" spans="1:8" ht="12">
      <c r="A19" s="9"/>
      <c r="B19" s="11" t="s">
        <v>344</v>
      </c>
      <c r="C19" s="480">
        <v>40</v>
      </c>
      <c r="D19" s="480">
        <v>10</v>
      </c>
      <c r="E19" s="480">
        <v>10</v>
      </c>
      <c r="F19" s="480">
        <v>50</v>
      </c>
      <c r="H19" s="323">
        <v>12.5</v>
      </c>
    </row>
    <row r="20" spans="1:8" ht="12">
      <c r="A20" s="9"/>
      <c r="B20" s="11" t="s">
        <v>345</v>
      </c>
      <c r="C20" s="480">
        <v>10</v>
      </c>
      <c r="D20" s="480" t="s">
        <v>92</v>
      </c>
      <c r="E20" s="480">
        <v>0</v>
      </c>
      <c r="F20" s="480">
        <v>10</v>
      </c>
      <c r="H20" s="390" t="s">
        <v>92</v>
      </c>
    </row>
    <row r="21" spans="1:8" ht="12">
      <c r="A21" s="9"/>
      <c r="B21" s="11" t="s">
        <v>346</v>
      </c>
      <c r="C21" s="480">
        <v>10</v>
      </c>
      <c r="D21" s="480">
        <v>0</v>
      </c>
      <c r="E21" s="480" t="s">
        <v>92</v>
      </c>
      <c r="F21" s="480">
        <v>10</v>
      </c>
      <c r="H21" s="323">
        <v>0</v>
      </c>
    </row>
    <row r="22" spans="1:6" ht="12">
      <c r="A22" s="9"/>
      <c r="B22" s="4"/>
      <c r="C22" s="482"/>
      <c r="D22" s="482"/>
      <c r="E22" s="482"/>
      <c r="F22" s="482"/>
    </row>
    <row r="23" spans="1:6" ht="12">
      <c r="A23" s="9"/>
      <c r="B23" s="10" t="s">
        <v>347</v>
      </c>
      <c r="C23" s="482"/>
      <c r="D23" s="482"/>
      <c r="E23" s="482"/>
      <c r="F23" s="482"/>
    </row>
    <row r="24" spans="1:8" ht="12">
      <c r="A24" s="9"/>
      <c r="B24" s="11" t="s">
        <v>347</v>
      </c>
      <c r="C24" s="480">
        <v>200</v>
      </c>
      <c r="D24" s="480">
        <v>50</v>
      </c>
      <c r="E24" s="480">
        <v>30</v>
      </c>
      <c r="F24" s="480">
        <v>280</v>
      </c>
      <c r="H24" s="323">
        <v>20</v>
      </c>
    </row>
    <row r="25" spans="1:6" ht="12">
      <c r="A25" s="9"/>
      <c r="B25" s="11"/>
      <c r="C25" s="482"/>
      <c r="D25" s="482"/>
      <c r="E25" s="482"/>
      <c r="F25" s="482"/>
    </row>
    <row r="26" spans="1:6" ht="12">
      <c r="A26" s="9"/>
      <c r="B26" s="10" t="s">
        <v>348</v>
      </c>
      <c r="C26" s="482"/>
      <c r="D26" s="482"/>
      <c r="E26" s="482"/>
      <c r="F26" s="482"/>
    </row>
    <row r="27" spans="1:8" ht="12">
      <c r="A27" s="9"/>
      <c r="B27" s="11" t="s">
        <v>349</v>
      </c>
      <c r="C27" s="480">
        <v>10</v>
      </c>
      <c r="D27" s="480" t="s">
        <v>92</v>
      </c>
      <c r="E27" s="480">
        <v>0</v>
      </c>
      <c r="F27" s="480">
        <v>10</v>
      </c>
      <c r="H27" s="390" t="s">
        <v>92</v>
      </c>
    </row>
    <row r="28" spans="1:8" ht="12">
      <c r="A28" s="9"/>
      <c r="B28" s="11" t="s">
        <v>350</v>
      </c>
      <c r="C28" s="480">
        <v>10</v>
      </c>
      <c r="D28" s="480" t="s">
        <v>92</v>
      </c>
      <c r="E28" s="480">
        <v>10</v>
      </c>
      <c r="F28" s="480">
        <v>20</v>
      </c>
      <c r="H28" s="390" t="s">
        <v>92</v>
      </c>
    </row>
    <row r="29" spans="1:8" ht="12">
      <c r="A29" s="9"/>
      <c r="B29" s="11" t="s">
        <v>351</v>
      </c>
      <c r="C29" s="480">
        <v>10</v>
      </c>
      <c r="D29" s="480" t="s">
        <v>92</v>
      </c>
      <c r="E29" s="480" t="s">
        <v>92</v>
      </c>
      <c r="F29" s="480">
        <v>20</v>
      </c>
      <c r="H29" s="390" t="s">
        <v>92</v>
      </c>
    </row>
    <row r="30" spans="1:8" ht="12">
      <c r="A30" s="9"/>
      <c r="B30" s="11" t="s">
        <v>352</v>
      </c>
      <c r="C30" s="480">
        <v>0</v>
      </c>
      <c r="D30" s="480">
        <v>0</v>
      </c>
      <c r="E30" s="480">
        <v>120</v>
      </c>
      <c r="F30" s="480">
        <v>120</v>
      </c>
      <c r="H30" s="323">
        <v>0</v>
      </c>
    </row>
    <row r="31" spans="1:8" ht="12">
      <c r="A31" s="9"/>
      <c r="B31" s="11" t="s">
        <v>176</v>
      </c>
      <c r="C31" s="480">
        <v>20</v>
      </c>
      <c r="D31" s="480">
        <v>10</v>
      </c>
      <c r="E31" s="480">
        <v>10</v>
      </c>
      <c r="F31" s="480">
        <v>30</v>
      </c>
      <c r="H31" s="323">
        <v>17.857142857142858</v>
      </c>
    </row>
    <row r="32" spans="1:8" ht="12">
      <c r="A32" s="9"/>
      <c r="B32" s="11" t="s">
        <v>195</v>
      </c>
      <c r="C32" s="480">
        <v>330</v>
      </c>
      <c r="D32" s="480">
        <v>40</v>
      </c>
      <c r="E32" s="480">
        <v>70</v>
      </c>
      <c r="F32" s="480">
        <v>440</v>
      </c>
      <c r="H32" s="323">
        <v>10.29810298102981</v>
      </c>
    </row>
    <row r="33" spans="1:8" ht="12">
      <c r="A33" s="9"/>
      <c r="B33" s="11" t="s">
        <v>353</v>
      </c>
      <c r="C33" s="480">
        <v>50</v>
      </c>
      <c r="D33" s="480">
        <v>0</v>
      </c>
      <c r="E33" s="480">
        <v>10</v>
      </c>
      <c r="F33" s="480">
        <v>60</v>
      </c>
      <c r="H33" s="323">
        <v>0</v>
      </c>
    </row>
    <row r="34" spans="1:6" ht="12">
      <c r="A34" s="1"/>
      <c r="B34" s="4"/>
      <c r="C34" s="482"/>
      <c r="D34" s="482"/>
      <c r="E34" s="482"/>
      <c r="F34" s="482"/>
    </row>
    <row r="35" spans="1:6" ht="12">
      <c r="A35" s="9"/>
      <c r="B35" s="10" t="s">
        <v>278</v>
      </c>
      <c r="C35" s="482"/>
      <c r="D35" s="482"/>
      <c r="E35" s="482"/>
      <c r="F35" s="482"/>
    </row>
    <row r="36" spans="1:8" ht="12">
      <c r="A36" s="287"/>
      <c r="B36" s="291" t="s">
        <v>168</v>
      </c>
      <c r="C36" s="483">
        <v>20</v>
      </c>
      <c r="D36" s="483" t="s">
        <v>92</v>
      </c>
      <c r="E36" s="483">
        <v>50</v>
      </c>
      <c r="F36" s="483">
        <v>70</v>
      </c>
      <c r="G36" s="289"/>
      <c r="H36" s="390" t="s">
        <v>92</v>
      </c>
    </row>
    <row r="37" spans="1:8" ht="12">
      <c r="A37" s="287"/>
      <c r="B37" s="291" t="s">
        <v>169</v>
      </c>
      <c r="C37" s="483">
        <v>1360</v>
      </c>
      <c r="D37" s="483">
        <v>130</v>
      </c>
      <c r="E37" s="483">
        <v>1310</v>
      </c>
      <c r="F37" s="483">
        <v>2800</v>
      </c>
      <c r="G37" s="289"/>
      <c r="H37" s="323">
        <v>8.456375838926174</v>
      </c>
    </row>
    <row r="38" spans="1:8" ht="12">
      <c r="A38" s="9"/>
      <c r="B38" s="290" t="s">
        <v>278</v>
      </c>
      <c r="C38" s="480">
        <v>1380</v>
      </c>
      <c r="D38" s="480">
        <v>130</v>
      </c>
      <c r="E38" s="480">
        <v>1360</v>
      </c>
      <c r="F38" s="480">
        <v>2870</v>
      </c>
      <c r="H38" s="323">
        <v>8.603573792190602</v>
      </c>
    </row>
    <row r="39" spans="1:8" ht="12">
      <c r="A39" s="9"/>
      <c r="B39" s="11" t="s">
        <v>279</v>
      </c>
      <c r="C39" s="480">
        <v>470</v>
      </c>
      <c r="D39" s="480">
        <v>60</v>
      </c>
      <c r="E39" s="480">
        <v>450</v>
      </c>
      <c r="F39" s="480">
        <v>980</v>
      </c>
      <c r="H39" s="323">
        <v>10.396975425330812</v>
      </c>
    </row>
    <row r="40" spans="1:6" ht="12">
      <c r="A40" s="1"/>
      <c r="B40" s="4"/>
      <c r="C40" s="482"/>
      <c r="D40" s="482"/>
      <c r="E40" s="482"/>
      <c r="F40" s="482"/>
    </row>
    <row r="41" spans="1:6" ht="12">
      <c r="A41" s="9"/>
      <c r="B41" s="10" t="s">
        <v>354</v>
      </c>
      <c r="C41" s="482"/>
      <c r="D41" s="482"/>
      <c r="E41" s="482"/>
      <c r="F41" s="482"/>
    </row>
    <row r="42" spans="1:8" ht="12">
      <c r="A42" s="9"/>
      <c r="B42" s="11" t="s">
        <v>355</v>
      </c>
      <c r="C42" s="480">
        <v>60</v>
      </c>
      <c r="D42" s="480">
        <v>10</v>
      </c>
      <c r="E42" s="480">
        <v>10</v>
      </c>
      <c r="F42" s="480">
        <v>70</v>
      </c>
      <c r="H42" s="323">
        <v>8.333333333333332</v>
      </c>
    </row>
    <row r="43" spans="1:6" ht="12">
      <c r="A43" s="9"/>
      <c r="B43" s="11"/>
      <c r="C43" s="482"/>
      <c r="D43" s="482"/>
      <c r="E43" s="482"/>
      <c r="F43" s="482"/>
    </row>
    <row r="44" spans="1:6" ht="12">
      <c r="A44" s="9"/>
      <c r="B44" s="10" t="s">
        <v>356</v>
      </c>
      <c r="C44" s="482"/>
      <c r="D44" s="482"/>
      <c r="E44" s="482"/>
      <c r="F44" s="482"/>
    </row>
    <row r="45" spans="1:8" ht="12">
      <c r="A45" s="9"/>
      <c r="B45" s="11" t="s">
        <v>177</v>
      </c>
      <c r="C45" s="480">
        <v>160</v>
      </c>
      <c r="D45" s="480">
        <v>30</v>
      </c>
      <c r="E45" s="480">
        <v>260</v>
      </c>
      <c r="F45" s="480">
        <v>460</v>
      </c>
      <c r="H45" s="323">
        <v>16.41025641025641</v>
      </c>
    </row>
    <row r="46" spans="1:8" ht="12">
      <c r="A46" s="9"/>
      <c r="B46" s="11" t="s">
        <v>357</v>
      </c>
      <c r="C46" s="480">
        <v>0</v>
      </c>
      <c r="D46" s="480">
        <v>0</v>
      </c>
      <c r="E46" s="480">
        <v>40</v>
      </c>
      <c r="F46" s="480">
        <v>40</v>
      </c>
      <c r="H46" s="323">
        <v>0</v>
      </c>
    </row>
    <row r="47" spans="1:8" ht="12">
      <c r="A47" s="9"/>
      <c r="B47" s="11" t="s">
        <v>358</v>
      </c>
      <c r="C47" s="480">
        <v>70</v>
      </c>
      <c r="D47" s="480" t="s">
        <v>92</v>
      </c>
      <c r="E47" s="480">
        <v>40</v>
      </c>
      <c r="F47" s="480">
        <v>110</v>
      </c>
      <c r="H47" s="390" t="s">
        <v>92</v>
      </c>
    </row>
    <row r="48" spans="1:8" ht="12">
      <c r="A48" s="9"/>
      <c r="B48" s="11" t="s">
        <v>359</v>
      </c>
      <c r="C48" s="480">
        <v>20</v>
      </c>
      <c r="D48" s="480" t="s">
        <v>92</v>
      </c>
      <c r="E48" s="480">
        <v>10</v>
      </c>
      <c r="F48" s="480">
        <v>30</v>
      </c>
      <c r="H48" s="390" t="s">
        <v>92</v>
      </c>
    </row>
    <row r="49" spans="1:8" ht="12">
      <c r="A49" s="9"/>
      <c r="B49" s="11" t="s">
        <v>360</v>
      </c>
      <c r="C49" s="480" t="s">
        <v>92</v>
      </c>
      <c r="D49" s="480" t="s">
        <v>92</v>
      </c>
      <c r="E49" s="480">
        <v>0</v>
      </c>
      <c r="F49" s="480">
        <v>10</v>
      </c>
      <c r="H49" s="390" t="s">
        <v>92</v>
      </c>
    </row>
    <row r="50" spans="1:6" ht="12">
      <c r="A50" s="9"/>
      <c r="B50" s="11"/>
      <c r="C50" s="482"/>
      <c r="D50" s="482"/>
      <c r="E50" s="482"/>
      <c r="F50" s="482"/>
    </row>
    <row r="51" spans="1:6" ht="12">
      <c r="A51" s="9"/>
      <c r="B51" s="10" t="s">
        <v>196</v>
      </c>
      <c r="C51" s="482"/>
      <c r="D51" s="482"/>
      <c r="E51" s="482"/>
      <c r="F51" s="482"/>
    </row>
    <row r="52" spans="1:8" ht="12">
      <c r="A52" s="9"/>
      <c r="B52" s="11" t="s">
        <v>99</v>
      </c>
      <c r="C52" s="480">
        <v>90</v>
      </c>
      <c r="D52" s="480">
        <v>30</v>
      </c>
      <c r="E52" s="480">
        <v>80</v>
      </c>
      <c r="F52" s="480">
        <v>200</v>
      </c>
      <c r="H52" s="323">
        <v>21.73913043478261</v>
      </c>
    </row>
    <row r="53" spans="1:8" ht="12">
      <c r="A53" s="9"/>
      <c r="B53" s="11" t="s">
        <v>361</v>
      </c>
      <c r="C53" s="480">
        <v>1040</v>
      </c>
      <c r="D53" s="480">
        <v>170</v>
      </c>
      <c r="E53" s="480">
        <v>1030</v>
      </c>
      <c r="F53" s="480">
        <v>2240</v>
      </c>
      <c r="H53" s="323">
        <v>14.049586776859504</v>
      </c>
    </row>
    <row r="54" spans="1:8" ht="12">
      <c r="A54" s="9"/>
      <c r="B54" s="11" t="s">
        <v>362</v>
      </c>
      <c r="C54" s="480">
        <v>270</v>
      </c>
      <c r="D54" s="480">
        <v>20</v>
      </c>
      <c r="E54" s="480">
        <v>20</v>
      </c>
      <c r="F54" s="480">
        <v>310</v>
      </c>
      <c r="H54" s="323">
        <v>5.319148936170213</v>
      </c>
    </row>
    <row r="55" spans="1:8" ht="12">
      <c r="A55" s="9"/>
      <c r="B55" s="11" t="s">
        <v>363</v>
      </c>
      <c r="C55" s="480">
        <v>60</v>
      </c>
      <c r="D55" s="480">
        <v>10</v>
      </c>
      <c r="E55" s="480">
        <v>10</v>
      </c>
      <c r="F55" s="480">
        <v>80</v>
      </c>
      <c r="H55" s="323">
        <v>14.084507042253522</v>
      </c>
    </row>
    <row r="56" spans="1:8" ht="12">
      <c r="A56" s="9"/>
      <c r="B56" s="11" t="s">
        <v>364</v>
      </c>
      <c r="C56" s="480">
        <v>20</v>
      </c>
      <c r="D56" s="480">
        <v>20</v>
      </c>
      <c r="E56" s="480">
        <v>10</v>
      </c>
      <c r="F56" s="480">
        <v>40</v>
      </c>
      <c r="H56" s="323">
        <v>50</v>
      </c>
    </row>
    <row r="57" spans="1:8" ht="12">
      <c r="A57" s="9"/>
      <c r="B57" s="11" t="s">
        <v>365</v>
      </c>
      <c r="C57" s="480">
        <v>90</v>
      </c>
      <c r="D57" s="480">
        <v>40</v>
      </c>
      <c r="E57" s="480">
        <v>100</v>
      </c>
      <c r="F57" s="480">
        <v>240</v>
      </c>
      <c r="H57" s="323">
        <v>30.37037037037037</v>
      </c>
    </row>
    <row r="58" spans="1:8" ht="12">
      <c r="A58" s="9"/>
      <c r="B58" s="11" t="s">
        <v>366</v>
      </c>
      <c r="C58" s="480" t="s">
        <v>92</v>
      </c>
      <c r="D58" s="480">
        <v>0</v>
      </c>
      <c r="E58" s="480" t="s">
        <v>92</v>
      </c>
      <c r="F58" s="480">
        <v>10</v>
      </c>
      <c r="H58" s="323">
        <v>0</v>
      </c>
    </row>
    <row r="59" spans="1:8" ht="12">
      <c r="A59" s="9"/>
      <c r="B59" s="11" t="s">
        <v>367</v>
      </c>
      <c r="C59" s="480">
        <v>10</v>
      </c>
      <c r="D59" s="480" t="s">
        <v>92</v>
      </c>
      <c r="E59" s="480" t="s">
        <v>92</v>
      </c>
      <c r="F59" s="480">
        <v>10</v>
      </c>
      <c r="H59" s="390" t="s">
        <v>92</v>
      </c>
    </row>
    <row r="60" spans="1:8" ht="12">
      <c r="A60" s="9"/>
      <c r="B60" s="11"/>
      <c r="C60" s="482"/>
      <c r="D60" s="482"/>
      <c r="E60" s="482"/>
      <c r="F60" s="482"/>
      <c r="H60" s="323">
        <v>0</v>
      </c>
    </row>
    <row r="61" spans="1:8" ht="12">
      <c r="A61" s="9"/>
      <c r="B61" s="10" t="s">
        <v>368</v>
      </c>
      <c r="C61" s="482"/>
      <c r="D61" s="482"/>
      <c r="E61" s="482"/>
      <c r="F61" s="482"/>
      <c r="H61" s="323">
        <v>0</v>
      </c>
    </row>
    <row r="62" spans="1:8" ht="12">
      <c r="A62" s="9"/>
      <c r="B62" s="11" t="s">
        <v>197</v>
      </c>
      <c r="C62" s="480">
        <v>50</v>
      </c>
      <c r="D62" s="480" t="s">
        <v>92</v>
      </c>
      <c r="E62" s="480" t="s">
        <v>92</v>
      </c>
      <c r="F62" s="480">
        <v>50</v>
      </c>
      <c r="H62" s="390" t="s">
        <v>92</v>
      </c>
    </row>
    <row r="63" spans="1:8" ht="12">
      <c r="A63" s="9"/>
      <c r="B63" s="11" t="s">
        <v>369</v>
      </c>
      <c r="C63" s="480">
        <v>20</v>
      </c>
      <c r="D63" s="480" t="s">
        <v>92</v>
      </c>
      <c r="E63" s="480">
        <v>10</v>
      </c>
      <c r="F63" s="480">
        <v>30</v>
      </c>
      <c r="H63" s="390" t="s">
        <v>92</v>
      </c>
    </row>
    <row r="64" spans="1:6" ht="12">
      <c r="A64" s="9"/>
      <c r="B64" s="11"/>
      <c r="C64" s="482"/>
      <c r="D64" s="482"/>
      <c r="E64" s="482"/>
      <c r="F64" s="482"/>
    </row>
    <row r="65" spans="1:6" ht="12">
      <c r="A65" s="9"/>
      <c r="B65" s="10" t="s">
        <v>370</v>
      </c>
      <c r="C65" s="482"/>
      <c r="D65" s="482"/>
      <c r="E65" s="482"/>
      <c r="F65" s="482"/>
    </row>
    <row r="66" spans="1:8" ht="12">
      <c r="A66" s="9"/>
      <c r="B66" s="11" t="s">
        <v>371</v>
      </c>
      <c r="C66" s="480">
        <v>5200</v>
      </c>
      <c r="D66" s="480">
        <v>140</v>
      </c>
      <c r="E66" s="480">
        <v>1510</v>
      </c>
      <c r="F66" s="480">
        <v>6850</v>
      </c>
      <c r="H66" s="323">
        <v>2.567466266866567</v>
      </c>
    </row>
    <row r="67" spans="1:8" ht="12">
      <c r="A67" s="9"/>
      <c r="B67" s="11" t="s">
        <v>164</v>
      </c>
      <c r="C67" s="480">
        <v>0</v>
      </c>
      <c r="D67" s="480">
        <v>0</v>
      </c>
      <c r="E67" s="480">
        <v>240</v>
      </c>
      <c r="F67" s="480">
        <v>240</v>
      </c>
      <c r="H67" s="323">
        <v>0</v>
      </c>
    </row>
    <row r="68" spans="1:8" ht="12">
      <c r="A68" s="9"/>
      <c r="B68" s="11" t="s">
        <v>372</v>
      </c>
      <c r="C68" s="480">
        <v>230</v>
      </c>
      <c r="D68" s="480" t="s">
        <v>92</v>
      </c>
      <c r="E68" s="480">
        <v>110</v>
      </c>
      <c r="F68" s="480">
        <v>340</v>
      </c>
      <c r="H68" s="390" t="s">
        <v>92</v>
      </c>
    </row>
    <row r="69" spans="1:8" ht="12">
      <c r="A69" s="9"/>
      <c r="B69" s="11" t="s">
        <v>373</v>
      </c>
      <c r="C69" s="480">
        <v>30</v>
      </c>
      <c r="D69" s="480" t="s">
        <v>92</v>
      </c>
      <c r="E69" s="480">
        <v>40</v>
      </c>
      <c r="F69" s="480">
        <v>60</v>
      </c>
      <c r="H69" s="390" t="s">
        <v>92</v>
      </c>
    </row>
    <row r="70" spans="1:8" ht="12">
      <c r="A70" s="9"/>
      <c r="B70" s="11" t="s">
        <v>374</v>
      </c>
      <c r="C70" s="480">
        <v>230</v>
      </c>
      <c r="D70" s="480">
        <v>10</v>
      </c>
      <c r="E70" s="480">
        <v>50</v>
      </c>
      <c r="F70" s="480">
        <v>290</v>
      </c>
      <c r="H70" s="323">
        <v>3.75</v>
      </c>
    </row>
    <row r="71" spans="1:8" ht="12">
      <c r="A71" s="9"/>
      <c r="B71" s="11" t="s">
        <v>375</v>
      </c>
      <c r="C71" s="480">
        <v>110</v>
      </c>
      <c r="D71" s="480">
        <v>0</v>
      </c>
      <c r="E71" s="480">
        <v>40</v>
      </c>
      <c r="F71" s="480">
        <v>150</v>
      </c>
      <c r="H71" s="323">
        <v>0</v>
      </c>
    </row>
    <row r="72" spans="1:8" ht="12">
      <c r="A72" s="9"/>
      <c r="B72" s="11" t="s">
        <v>376</v>
      </c>
      <c r="C72" s="480">
        <v>50</v>
      </c>
      <c r="D72" s="480">
        <v>0</v>
      </c>
      <c r="E72" s="480">
        <v>20</v>
      </c>
      <c r="F72" s="480">
        <v>70</v>
      </c>
      <c r="H72" s="323">
        <v>0</v>
      </c>
    </row>
    <row r="73" spans="1:6" ht="12">
      <c r="A73" s="9"/>
      <c r="B73" s="4"/>
      <c r="C73" s="482"/>
      <c r="D73" s="482"/>
      <c r="E73" s="482"/>
      <c r="F73" s="482"/>
    </row>
    <row r="74" spans="1:6" ht="12">
      <c r="A74" s="9"/>
      <c r="B74" s="10" t="s">
        <v>377</v>
      </c>
      <c r="C74" s="482"/>
      <c r="D74" s="482"/>
      <c r="E74" s="482"/>
      <c r="F74" s="482"/>
    </row>
    <row r="75" spans="1:8" ht="12">
      <c r="A75" s="9"/>
      <c r="B75" s="11" t="s">
        <v>198</v>
      </c>
      <c r="C75" s="480">
        <v>320</v>
      </c>
      <c r="D75" s="480">
        <v>80</v>
      </c>
      <c r="E75" s="480">
        <v>170</v>
      </c>
      <c r="F75" s="480">
        <v>560</v>
      </c>
      <c r="H75" s="323">
        <v>19.444444444444446</v>
      </c>
    </row>
    <row r="76" spans="1:6" ht="12">
      <c r="A76" s="9"/>
      <c r="B76" s="11"/>
      <c r="C76" s="482"/>
      <c r="D76" s="482"/>
      <c r="E76" s="482"/>
      <c r="F76" s="482"/>
    </row>
    <row r="77" spans="1:6" ht="12">
      <c r="A77" s="9"/>
      <c r="B77" s="10" t="s">
        <v>287</v>
      </c>
      <c r="C77" s="482"/>
      <c r="D77" s="482"/>
      <c r="E77" s="482"/>
      <c r="F77" s="482"/>
    </row>
    <row r="78" spans="1:8" ht="12">
      <c r="A78" s="9"/>
      <c r="B78" s="12" t="s">
        <v>287</v>
      </c>
      <c r="C78" s="480">
        <v>130</v>
      </c>
      <c r="D78" s="480">
        <v>20</v>
      </c>
      <c r="E78" s="480">
        <v>30</v>
      </c>
      <c r="F78" s="480">
        <v>180</v>
      </c>
      <c r="H78" s="323">
        <v>14.864864864864865</v>
      </c>
    </row>
    <row r="79" spans="1:6" ht="12">
      <c r="A79" s="9"/>
      <c r="B79" s="4"/>
      <c r="C79" s="482"/>
      <c r="D79" s="482"/>
      <c r="E79" s="482"/>
      <c r="F79" s="482"/>
    </row>
    <row r="80" spans="1:6" ht="12">
      <c r="A80" s="9"/>
      <c r="B80" s="10" t="s">
        <v>378</v>
      </c>
      <c r="C80" s="482"/>
      <c r="D80" s="482"/>
      <c r="E80" s="482"/>
      <c r="F80" s="482"/>
    </row>
    <row r="81" spans="1:8" ht="12">
      <c r="A81" s="9"/>
      <c r="B81" s="11" t="s">
        <v>179</v>
      </c>
      <c r="C81" s="480">
        <v>470</v>
      </c>
      <c r="D81" s="480">
        <v>40</v>
      </c>
      <c r="E81" s="480">
        <v>150</v>
      </c>
      <c r="F81" s="480">
        <v>660</v>
      </c>
      <c r="H81" s="323">
        <v>7.142857142857142</v>
      </c>
    </row>
    <row r="82" spans="1:8" ht="12">
      <c r="A82" s="9"/>
      <c r="B82" s="11" t="s">
        <v>379</v>
      </c>
      <c r="C82" s="480">
        <v>30</v>
      </c>
      <c r="D82" s="480" t="s">
        <v>92</v>
      </c>
      <c r="E82" s="480">
        <v>10</v>
      </c>
      <c r="F82" s="480">
        <v>40</v>
      </c>
      <c r="H82" s="390" t="s">
        <v>92</v>
      </c>
    </row>
    <row r="83" spans="1:8" ht="12">
      <c r="A83" s="9"/>
      <c r="B83" s="11" t="s">
        <v>380</v>
      </c>
      <c r="C83" s="480">
        <v>60</v>
      </c>
      <c r="D83" s="480" t="s">
        <v>92</v>
      </c>
      <c r="E83" s="480">
        <v>30</v>
      </c>
      <c r="F83" s="480">
        <v>90</v>
      </c>
      <c r="H83" s="390" t="s">
        <v>92</v>
      </c>
    </row>
    <row r="84" spans="1:8" ht="12">
      <c r="A84" s="9"/>
      <c r="B84" s="11" t="s">
        <v>381</v>
      </c>
      <c r="C84" s="480">
        <v>0</v>
      </c>
      <c r="D84" s="480">
        <v>0</v>
      </c>
      <c r="E84" s="480" t="s">
        <v>92</v>
      </c>
      <c r="F84" s="480" t="s">
        <v>92</v>
      </c>
      <c r="H84" s="323">
        <v>0</v>
      </c>
    </row>
    <row r="85" spans="1:8" ht="12">
      <c r="A85" s="9"/>
      <c r="B85" s="11" t="s">
        <v>382</v>
      </c>
      <c r="C85" s="480">
        <v>10</v>
      </c>
      <c r="D85" s="480" t="s">
        <v>92</v>
      </c>
      <c r="E85" s="480" t="s">
        <v>92</v>
      </c>
      <c r="F85" s="480">
        <v>10</v>
      </c>
      <c r="H85" s="390" t="s">
        <v>92</v>
      </c>
    </row>
    <row r="86" spans="1:8" ht="12">
      <c r="A86" s="9"/>
      <c r="B86" s="11" t="s">
        <v>383</v>
      </c>
      <c r="C86" s="480">
        <v>20</v>
      </c>
      <c r="D86" s="480" t="s">
        <v>92</v>
      </c>
      <c r="E86" s="480" t="s">
        <v>92</v>
      </c>
      <c r="F86" s="480">
        <v>20</v>
      </c>
      <c r="H86" s="390" t="s">
        <v>92</v>
      </c>
    </row>
    <row r="87" spans="1:8" ht="12">
      <c r="A87" s="9"/>
      <c r="B87" s="11" t="s">
        <v>384</v>
      </c>
      <c r="C87" s="480">
        <v>10</v>
      </c>
      <c r="D87" s="480">
        <v>0</v>
      </c>
      <c r="E87" s="480" t="s">
        <v>92</v>
      </c>
      <c r="F87" s="480">
        <v>10</v>
      </c>
      <c r="H87" s="323">
        <v>0</v>
      </c>
    </row>
    <row r="88" spans="1:8" ht="12">
      <c r="A88" s="9"/>
      <c r="B88" s="11" t="s">
        <v>385</v>
      </c>
      <c r="C88" s="480">
        <v>150</v>
      </c>
      <c r="D88" s="480">
        <v>20</v>
      </c>
      <c r="E88" s="480">
        <v>200</v>
      </c>
      <c r="F88" s="480">
        <v>380</v>
      </c>
      <c r="H88" s="323">
        <v>13.714285714285715</v>
      </c>
    </row>
    <row r="89" spans="1:8" ht="12">
      <c r="A89" s="9"/>
      <c r="B89" s="11" t="s">
        <v>386</v>
      </c>
      <c r="C89" s="480">
        <v>50</v>
      </c>
      <c r="D89" s="480" t="s">
        <v>92</v>
      </c>
      <c r="E89" s="480">
        <v>10</v>
      </c>
      <c r="F89" s="480">
        <v>60</v>
      </c>
      <c r="H89" s="390" t="s">
        <v>92</v>
      </c>
    </row>
    <row r="90" spans="1:8" ht="12">
      <c r="A90" s="9"/>
      <c r="B90" s="11" t="s">
        <v>387</v>
      </c>
      <c r="C90" s="480">
        <v>60</v>
      </c>
      <c r="D90" s="480">
        <v>10</v>
      </c>
      <c r="E90" s="480">
        <v>30</v>
      </c>
      <c r="F90" s="480">
        <v>100</v>
      </c>
      <c r="H90" s="323">
        <v>11.267605633802818</v>
      </c>
    </row>
    <row r="91" spans="1:8" ht="12">
      <c r="A91" s="9"/>
      <c r="B91" s="11" t="s">
        <v>388</v>
      </c>
      <c r="C91" s="480" t="s">
        <v>92</v>
      </c>
      <c r="D91" s="480">
        <v>0</v>
      </c>
      <c r="E91" s="480" t="s">
        <v>92</v>
      </c>
      <c r="F91" s="480" t="s">
        <v>92</v>
      </c>
      <c r="H91" s="323">
        <v>0</v>
      </c>
    </row>
    <row r="92" spans="1:6" ht="12">
      <c r="A92" s="9"/>
      <c r="B92" s="4"/>
      <c r="C92" s="482"/>
      <c r="D92" s="482"/>
      <c r="E92" s="482"/>
      <c r="F92" s="482"/>
    </row>
    <row r="93" spans="1:6" ht="12">
      <c r="A93" s="9"/>
      <c r="B93" s="10" t="s">
        <v>389</v>
      </c>
      <c r="C93" s="482"/>
      <c r="D93" s="482"/>
      <c r="E93" s="482"/>
      <c r="F93" s="482"/>
    </row>
    <row r="94" spans="1:8" ht="12">
      <c r="A94" s="9"/>
      <c r="B94" s="11" t="s">
        <v>390</v>
      </c>
      <c r="C94" s="480">
        <v>80</v>
      </c>
      <c r="D94" s="480">
        <v>10</v>
      </c>
      <c r="E94" s="480" t="s">
        <v>92</v>
      </c>
      <c r="F94" s="480">
        <v>90</v>
      </c>
      <c r="H94" s="323">
        <v>5.88235294117647</v>
      </c>
    </row>
    <row r="95" spans="1:6" ht="12">
      <c r="A95" s="9"/>
      <c r="B95" s="11"/>
      <c r="C95" s="482"/>
      <c r="D95" s="482"/>
      <c r="E95" s="482"/>
      <c r="F95" s="482"/>
    </row>
    <row r="96" spans="1:6" ht="12">
      <c r="A96" s="9"/>
      <c r="B96" s="10" t="s">
        <v>391</v>
      </c>
      <c r="C96" s="482"/>
      <c r="D96" s="482"/>
      <c r="E96" s="482"/>
      <c r="F96" s="482"/>
    </row>
    <row r="97" spans="1:8" ht="12">
      <c r="A97" s="9"/>
      <c r="B97" s="11" t="s">
        <v>392</v>
      </c>
      <c r="C97" s="480">
        <v>150</v>
      </c>
      <c r="D97" s="480">
        <v>10</v>
      </c>
      <c r="E97" s="480">
        <v>90</v>
      </c>
      <c r="F97" s="480">
        <v>250</v>
      </c>
      <c r="H97" s="323">
        <v>4.516129032258064</v>
      </c>
    </row>
    <row r="98" spans="1:8" ht="12">
      <c r="A98" s="9"/>
      <c r="B98" s="11" t="s">
        <v>393</v>
      </c>
      <c r="C98" s="480">
        <v>10</v>
      </c>
      <c r="D98" s="480">
        <v>0</v>
      </c>
      <c r="E98" s="480">
        <v>0</v>
      </c>
      <c r="F98" s="480">
        <v>10</v>
      </c>
      <c r="H98" s="323">
        <v>0</v>
      </c>
    </row>
    <row r="99" spans="1:6" ht="12">
      <c r="A99" s="9"/>
      <c r="B99" s="11"/>
      <c r="C99" s="482"/>
      <c r="D99" s="482"/>
      <c r="E99" s="482"/>
      <c r="F99" s="482"/>
    </row>
    <row r="100" spans="1:6" ht="12">
      <c r="A100" s="9"/>
      <c r="B100" s="10" t="s">
        <v>394</v>
      </c>
      <c r="C100" s="482"/>
      <c r="D100" s="482"/>
      <c r="E100" s="482"/>
      <c r="F100" s="482"/>
    </row>
    <row r="101" spans="1:8" ht="12">
      <c r="A101" s="9"/>
      <c r="B101" s="11" t="s">
        <v>395</v>
      </c>
      <c r="C101" s="480">
        <v>160</v>
      </c>
      <c r="D101" s="480">
        <v>70</v>
      </c>
      <c r="E101" s="480">
        <v>160</v>
      </c>
      <c r="F101" s="480">
        <v>390</v>
      </c>
      <c r="H101" s="323">
        <v>31.73913043478261</v>
      </c>
    </row>
    <row r="102" spans="1:8" ht="12">
      <c r="A102" s="9"/>
      <c r="B102" s="11" t="s">
        <v>398</v>
      </c>
      <c r="C102" s="480">
        <v>30</v>
      </c>
      <c r="D102" s="480">
        <v>10</v>
      </c>
      <c r="E102" s="480">
        <v>30</v>
      </c>
      <c r="F102" s="480">
        <v>80</v>
      </c>
      <c r="H102" s="323">
        <v>30.952380952380953</v>
      </c>
    </row>
    <row r="103" spans="1:8" ht="12">
      <c r="A103" s="9"/>
      <c r="B103" s="11" t="s">
        <v>277</v>
      </c>
      <c r="C103" s="480">
        <v>10</v>
      </c>
      <c r="D103" s="480" t="s">
        <v>92</v>
      </c>
      <c r="E103" s="480" t="s">
        <v>92</v>
      </c>
      <c r="F103" s="480">
        <v>20</v>
      </c>
      <c r="H103" s="390" t="s">
        <v>92</v>
      </c>
    </row>
    <row r="104" spans="1:8" ht="12">
      <c r="A104" s="9"/>
      <c r="B104" s="11" t="s">
        <v>396</v>
      </c>
      <c r="C104" s="480">
        <v>40</v>
      </c>
      <c r="D104" s="480">
        <v>10</v>
      </c>
      <c r="E104" s="480">
        <v>10</v>
      </c>
      <c r="F104" s="480">
        <v>60</v>
      </c>
      <c r="H104" s="323">
        <v>20.408163265306122</v>
      </c>
    </row>
    <row r="105" spans="1:8" ht="12">
      <c r="A105" s="9"/>
      <c r="B105" s="11" t="s">
        <v>397</v>
      </c>
      <c r="C105" s="480">
        <v>90</v>
      </c>
      <c r="D105" s="480" t="s">
        <v>92</v>
      </c>
      <c r="E105" s="480" t="s">
        <v>92</v>
      </c>
      <c r="F105" s="480">
        <v>100</v>
      </c>
      <c r="H105" s="390" t="s">
        <v>92</v>
      </c>
    </row>
    <row r="106" spans="1:6" ht="12">
      <c r="A106" s="1"/>
      <c r="B106" s="4"/>
      <c r="C106" s="482"/>
      <c r="D106" s="482"/>
      <c r="E106" s="482"/>
      <c r="F106" s="482"/>
    </row>
    <row r="107" spans="1:6" ht="12">
      <c r="A107" s="9"/>
      <c r="B107" s="10" t="s">
        <v>223</v>
      </c>
      <c r="C107" s="482"/>
      <c r="D107" s="482"/>
      <c r="E107" s="482"/>
      <c r="F107" s="482"/>
    </row>
    <row r="108" spans="1:8" ht="12">
      <c r="A108" s="9"/>
      <c r="B108" s="11" t="s">
        <v>199</v>
      </c>
      <c r="C108" s="480">
        <v>480</v>
      </c>
      <c r="D108" s="480">
        <v>140</v>
      </c>
      <c r="E108" s="480">
        <v>610</v>
      </c>
      <c r="F108" s="480">
        <v>1220</v>
      </c>
      <c r="H108" s="323">
        <v>22.88961038961039</v>
      </c>
    </row>
    <row r="109" spans="1:8" ht="12">
      <c r="A109" s="9"/>
      <c r="B109" s="11" t="s">
        <v>280</v>
      </c>
      <c r="C109" s="480">
        <v>10</v>
      </c>
      <c r="D109" s="480">
        <v>10</v>
      </c>
      <c r="E109" s="480">
        <v>0</v>
      </c>
      <c r="F109" s="480">
        <v>20</v>
      </c>
      <c r="H109" s="323">
        <v>53.333333333333336</v>
      </c>
    </row>
    <row r="110" spans="1:8" ht="12">
      <c r="A110" s="9"/>
      <c r="B110" s="11" t="s">
        <v>281</v>
      </c>
      <c r="C110" s="480">
        <v>20</v>
      </c>
      <c r="D110" s="480">
        <v>0</v>
      </c>
      <c r="E110" s="480">
        <v>10</v>
      </c>
      <c r="F110" s="480">
        <v>30</v>
      </c>
      <c r="H110" s="323">
        <v>0</v>
      </c>
    </row>
    <row r="111" spans="1:8" ht="12">
      <c r="A111" s="9"/>
      <c r="B111" s="11" t="s">
        <v>282</v>
      </c>
      <c r="C111" s="480">
        <v>3180</v>
      </c>
      <c r="D111" s="480">
        <v>260</v>
      </c>
      <c r="E111" s="480">
        <v>180</v>
      </c>
      <c r="F111" s="480">
        <v>3610</v>
      </c>
      <c r="H111" s="323">
        <v>7.510917030567686</v>
      </c>
    </row>
    <row r="112" spans="1:8" ht="12">
      <c r="A112" s="9"/>
      <c r="B112" s="11" t="s">
        <v>283</v>
      </c>
      <c r="C112" s="480">
        <v>150</v>
      </c>
      <c r="D112" s="480">
        <v>20</v>
      </c>
      <c r="E112" s="480">
        <v>20</v>
      </c>
      <c r="F112" s="480">
        <v>190</v>
      </c>
      <c r="H112" s="323">
        <v>10.059171597633137</v>
      </c>
    </row>
    <row r="113" spans="1:6" ht="12">
      <c r="A113" s="9"/>
      <c r="B113" s="11"/>
      <c r="C113" s="482"/>
      <c r="D113" s="482"/>
      <c r="E113" s="482"/>
      <c r="F113" s="482"/>
    </row>
    <row r="114" spans="1:6" ht="12">
      <c r="A114" s="9"/>
      <c r="B114" s="10" t="s">
        <v>284</v>
      </c>
      <c r="C114" s="482"/>
      <c r="D114" s="482"/>
      <c r="E114" s="482"/>
      <c r="F114" s="482"/>
    </row>
    <row r="115" spans="1:8" ht="12">
      <c r="A115" s="9"/>
      <c r="B115" s="11" t="s">
        <v>285</v>
      </c>
      <c r="C115" s="480">
        <v>110</v>
      </c>
      <c r="D115" s="480">
        <v>20</v>
      </c>
      <c r="E115" s="480">
        <v>60</v>
      </c>
      <c r="F115" s="480">
        <v>180</v>
      </c>
      <c r="H115" s="323">
        <v>13.385826771653544</v>
      </c>
    </row>
    <row r="116" spans="1:6" ht="12">
      <c r="A116" s="9"/>
      <c r="B116" s="11"/>
      <c r="C116" s="482"/>
      <c r="D116" s="482"/>
      <c r="E116" s="482"/>
      <c r="F116" s="482"/>
    </row>
    <row r="117" spans="1:6" ht="12">
      <c r="A117" s="9"/>
      <c r="B117" s="10" t="s">
        <v>286</v>
      </c>
      <c r="C117" s="482"/>
      <c r="D117" s="482"/>
      <c r="E117" s="482"/>
      <c r="F117" s="482"/>
    </row>
    <row r="118" spans="1:8" ht="12">
      <c r="A118" s="9"/>
      <c r="B118" s="11" t="s">
        <v>286</v>
      </c>
      <c r="C118" s="480">
        <v>20</v>
      </c>
      <c r="D118" s="480" t="s">
        <v>92</v>
      </c>
      <c r="E118" s="480">
        <v>10</v>
      </c>
      <c r="F118" s="480">
        <v>30</v>
      </c>
      <c r="H118" s="390" t="s">
        <v>92</v>
      </c>
    </row>
    <row r="119" spans="1:6" ht="12">
      <c r="A119" s="9"/>
      <c r="B119" s="11"/>
      <c r="C119" s="482"/>
      <c r="D119" s="482"/>
      <c r="E119" s="482"/>
      <c r="F119" s="482"/>
    </row>
    <row r="120" spans="1:6" ht="12">
      <c r="A120" s="9"/>
      <c r="B120" s="10" t="s">
        <v>288</v>
      </c>
      <c r="C120" s="482"/>
      <c r="D120" s="482"/>
      <c r="E120" s="482"/>
      <c r="F120" s="482"/>
    </row>
    <row r="121" spans="1:8" ht="12">
      <c r="A121" s="9"/>
      <c r="B121" s="11" t="s">
        <v>288</v>
      </c>
      <c r="C121" s="480">
        <v>150</v>
      </c>
      <c r="D121" s="480">
        <v>10</v>
      </c>
      <c r="E121" s="480">
        <v>50</v>
      </c>
      <c r="F121" s="480">
        <v>210</v>
      </c>
      <c r="H121" s="323">
        <v>5.555555555555555</v>
      </c>
    </row>
    <row r="122" spans="1:6" ht="12">
      <c r="A122" s="9"/>
      <c r="B122" s="11"/>
      <c r="C122" s="482"/>
      <c r="D122" s="482"/>
      <c r="E122" s="482"/>
      <c r="F122" s="482"/>
    </row>
    <row r="123" spans="1:6" ht="12">
      <c r="A123" s="9"/>
      <c r="B123" s="10" t="s">
        <v>289</v>
      </c>
      <c r="C123" s="482"/>
      <c r="D123" s="482"/>
      <c r="E123" s="482"/>
      <c r="F123" s="482"/>
    </row>
    <row r="124" spans="1:8" ht="12">
      <c r="A124" s="9"/>
      <c r="B124" s="11" t="s">
        <v>200</v>
      </c>
      <c r="C124" s="480">
        <v>170</v>
      </c>
      <c r="D124" s="480">
        <v>50</v>
      </c>
      <c r="E124" s="480">
        <v>180</v>
      </c>
      <c r="F124" s="480">
        <v>390</v>
      </c>
      <c r="H124" s="323">
        <v>21.428571428571427</v>
      </c>
    </row>
    <row r="125" spans="1:8" ht="12">
      <c r="A125" s="9"/>
      <c r="B125" s="11" t="s">
        <v>290</v>
      </c>
      <c r="C125" s="480">
        <v>150</v>
      </c>
      <c r="D125" s="480">
        <v>10</v>
      </c>
      <c r="E125" s="480">
        <v>60</v>
      </c>
      <c r="F125" s="480">
        <v>230</v>
      </c>
      <c r="H125" s="323">
        <v>8.383233532934131</v>
      </c>
    </row>
    <row r="126" spans="1:8" ht="12">
      <c r="A126" s="9"/>
      <c r="B126" s="11" t="s">
        <v>291</v>
      </c>
      <c r="C126" s="480">
        <v>80</v>
      </c>
      <c r="D126" s="480">
        <v>10</v>
      </c>
      <c r="E126" s="480">
        <v>30</v>
      </c>
      <c r="F126" s="480">
        <v>110</v>
      </c>
      <c r="H126" s="323">
        <v>5.952380952380952</v>
      </c>
    </row>
    <row r="127" spans="1:8" ht="12">
      <c r="A127" s="9"/>
      <c r="B127" s="11" t="s">
        <v>292</v>
      </c>
      <c r="C127" s="480">
        <v>80</v>
      </c>
      <c r="D127" s="480">
        <v>30</v>
      </c>
      <c r="E127" s="480">
        <v>20</v>
      </c>
      <c r="F127" s="480">
        <v>120</v>
      </c>
      <c r="H127" s="323">
        <v>25</v>
      </c>
    </row>
    <row r="128" spans="1:8" ht="12">
      <c r="A128" s="9"/>
      <c r="B128" s="11" t="s">
        <v>293</v>
      </c>
      <c r="C128" s="480" t="s">
        <v>92</v>
      </c>
      <c r="D128" s="480">
        <v>0</v>
      </c>
      <c r="E128" s="480" t="s">
        <v>92</v>
      </c>
      <c r="F128" s="480" t="s">
        <v>92</v>
      </c>
      <c r="H128" s="323">
        <v>0</v>
      </c>
    </row>
    <row r="129" spans="1:8" ht="12">
      <c r="A129" s="9"/>
      <c r="B129" s="11" t="s">
        <v>294</v>
      </c>
      <c r="C129" s="480">
        <v>80</v>
      </c>
      <c r="D129" s="480">
        <v>40</v>
      </c>
      <c r="E129" s="480">
        <v>10</v>
      </c>
      <c r="F129" s="480">
        <v>130</v>
      </c>
      <c r="H129" s="323">
        <v>30.434782608695656</v>
      </c>
    </row>
    <row r="130" spans="1:8" ht="12">
      <c r="A130" s="9"/>
      <c r="B130" s="11" t="s">
        <v>295</v>
      </c>
      <c r="C130" s="480">
        <v>30</v>
      </c>
      <c r="D130" s="480" t="s">
        <v>92</v>
      </c>
      <c r="E130" s="480">
        <v>0</v>
      </c>
      <c r="F130" s="480">
        <v>30</v>
      </c>
      <c r="H130" s="390" t="s">
        <v>92</v>
      </c>
    </row>
    <row r="131" spans="1:8" ht="12">
      <c r="A131" s="9"/>
      <c r="B131" s="11" t="s">
        <v>296</v>
      </c>
      <c r="C131" s="480">
        <v>10</v>
      </c>
      <c r="D131" s="480" t="s">
        <v>92</v>
      </c>
      <c r="E131" s="480">
        <v>0</v>
      </c>
      <c r="F131" s="480">
        <v>10</v>
      </c>
      <c r="H131" s="390" t="s">
        <v>92</v>
      </c>
    </row>
    <row r="132" spans="1:8" ht="12">
      <c r="A132" s="9"/>
      <c r="B132" s="11" t="s">
        <v>297</v>
      </c>
      <c r="C132" s="480">
        <v>10</v>
      </c>
      <c r="D132" s="480" t="s">
        <v>92</v>
      </c>
      <c r="E132" s="480">
        <v>10</v>
      </c>
      <c r="F132" s="480">
        <v>20</v>
      </c>
      <c r="H132" s="390" t="s">
        <v>92</v>
      </c>
    </row>
    <row r="133" spans="1:8" ht="12">
      <c r="A133" s="9"/>
      <c r="B133" s="11" t="s">
        <v>298</v>
      </c>
      <c r="C133" s="480">
        <v>70</v>
      </c>
      <c r="D133" s="480" t="s">
        <v>92</v>
      </c>
      <c r="E133" s="480">
        <v>10</v>
      </c>
      <c r="F133" s="480">
        <v>80</v>
      </c>
      <c r="H133" s="390" t="s">
        <v>92</v>
      </c>
    </row>
    <row r="134" spans="1:8" ht="12">
      <c r="A134" s="9"/>
      <c r="B134" s="11" t="s">
        <v>113</v>
      </c>
      <c r="C134" s="480">
        <v>510</v>
      </c>
      <c r="D134" s="480">
        <v>150</v>
      </c>
      <c r="E134" s="480">
        <v>60</v>
      </c>
      <c r="F134" s="480">
        <v>720</v>
      </c>
      <c r="H134" s="323">
        <v>23.227752639517345</v>
      </c>
    </row>
    <row r="135" spans="1:8" ht="12">
      <c r="A135" s="9"/>
      <c r="B135" s="11"/>
      <c r="C135" s="491"/>
      <c r="D135" s="491"/>
      <c r="E135" s="491"/>
      <c r="F135" s="491"/>
      <c r="G135" s="264"/>
      <c r="H135" s="323"/>
    </row>
    <row r="136" spans="1:6" ht="12">
      <c r="A136" s="9"/>
      <c r="B136" s="10" t="s">
        <v>299</v>
      </c>
      <c r="C136" s="482"/>
      <c r="D136" s="482"/>
      <c r="E136" s="482"/>
      <c r="F136" s="482"/>
    </row>
    <row r="137" spans="1:8" ht="12">
      <c r="A137" s="9"/>
      <c r="B137" s="11" t="s">
        <v>178</v>
      </c>
      <c r="C137" s="480">
        <v>190</v>
      </c>
      <c r="D137" s="480">
        <v>40</v>
      </c>
      <c r="E137" s="480">
        <v>90</v>
      </c>
      <c r="F137" s="480">
        <v>320</v>
      </c>
      <c r="H137" s="323">
        <v>17.82608695652174</v>
      </c>
    </row>
    <row r="138" spans="1:8" ht="12">
      <c r="A138" s="9"/>
      <c r="B138" s="11" t="s">
        <v>300</v>
      </c>
      <c r="C138" s="480">
        <v>420</v>
      </c>
      <c r="D138" s="480">
        <v>20</v>
      </c>
      <c r="E138" s="480">
        <v>40</v>
      </c>
      <c r="F138" s="480">
        <v>480</v>
      </c>
      <c r="H138" s="323">
        <v>4.751131221719457</v>
      </c>
    </row>
    <row r="139" spans="1:8" ht="12">
      <c r="A139" s="9"/>
      <c r="B139" s="11" t="s">
        <v>301</v>
      </c>
      <c r="C139" s="480">
        <v>240</v>
      </c>
      <c r="D139" s="480">
        <v>10</v>
      </c>
      <c r="E139" s="480">
        <v>10</v>
      </c>
      <c r="F139" s="480">
        <v>260</v>
      </c>
      <c r="H139" s="323">
        <v>4.435483870967742</v>
      </c>
    </row>
    <row r="140" spans="1:8" ht="12">
      <c r="A140" s="9"/>
      <c r="B140" s="11" t="s">
        <v>302</v>
      </c>
      <c r="C140" s="480">
        <v>20</v>
      </c>
      <c r="D140" s="480">
        <v>0</v>
      </c>
      <c r="E140" s="480">
        <v>0</v>
      </c>
      <c r="F140" s="480">
        <v>20</v>
      </c>
      <c r="H140" s="323">
        <v>0</v>
      </c>
    </row>
    <row r="141" spans="1:8" ht="12">
      <c r="A141" s="9"/>
      <c r="B141" s="11" t="s">
        <v>303</v>
      </c>
      <c r="C141" s="480">
        <v>150</v>
      </c>
      <c r="D141" s="480">
        <v>20</v>
      </c>
      <c r="E141" s="480">
        <v>70</v>
      </c>
      <c r="F141" s="480">
        <v>240</v>
      </c>
      <c r="H141" s="323">
        <v>10.119047619047619</v>
      </c>
    </row>
    <row r="142" spans="1:8" ht="12">
      <c r="A142" s="9"/>
      <c r="B142" s="11" t="s">
        <v>304</v>
      </c>
      <c r="C142" s="480">
        <v>110</v>
      </c>
      <c r="D142" s="480">
        <v>10</v>
      </c>
      <c r="E142" s="480">
        <v>10</v>
      </c>
      <c r="F142" s="480">
        <v>120</v>
      </c>
      <c r="H142" s="323">
        <v>6.25</v>
      </c>
    </row>
    <row r="143" spans="1:8" ht="12">
      <c r="A143" s="9"/>
      <c r="B143" s="11" t="s">
        <v>305</v>
      </c>
      <c r="C143" s="480">
        <v>20</v>
      </c>
      <c r="D143" s="480">
        <v>10</v>
      </c>
      <c r="E143" s="480" t="s">
        <v>92</v>
      </c>
      <c r="F143" s="480">
        <v>20</v>
      </c>
      <c r="H143" s="323">
        <v>23.809523809523807</v>
      </c>
    </row>
    <row r="144" spans="1:8" ht="12">
      <c r="A144" s="9"/>
      <c r="B144" s="11" t="s">
        <v>306</v>
      </c>
      <c r="C144" s="480">
        <v>10</v>
      </c>
      <c r="D144" s="480" t="s">
        <v>92</v>
      </c>
      <c r="E144" s="480">
        <v>0</v>
      </c>
      <c r="F144" s="480">
        <v>10</v>
      </c>
      <c r="H144" s="390" t="s">
        <v>92</v>
      </c>
    </row>
    <row r="145" spans="1:8" ht="12">
      <c r="A145" s="9"/>
      <c r="B145" s="11" t="s">
        <v>307</v>
      </c>
      <c r="C145" s="480">
        <v>150</v>
      </c>
      <c r="D145" s="480">
        <v>10</v>
      </c>
      <c r="E145" s="480">
        <v>50</v>
      </c>
      <c r="F145" s="480">
        <v>200</v>
      </c>
      <c r="H145" s="323">
        <v>5.228758169934641</v>
      </c>
    </row>
    <row r="146" spans="1:6" ht="12">
      <c r="A146" s="9"/>
      <c r="B146" s="11"/>
      <c r="C146" s="482"/>
      <c r="D146" s="482"/>
      <c r="E146" s="482"/>
      <c r="F146" s="482"/>
    </row>
    <row r="147" spans="1:6" ht="12">
      <c r="A147" s="9"/>
      <c r="B147" s="10" t="s">
        <v>308</v>
      </c>
      <c r="C147" s="482"/>
      <c r="D147" s="482"/>
      <c r="E147" s="482"/>
      <c r="F147" s="482"/>
    </row>
    <row r="148" spans="1:8" ht="12">
      <c r="A148" s="9"/>
      <c r="B148" s="11" t="s">
        <v>309</v>
      </c>
      <c r="C148" s="480">
        <v>1370</v>
      </c>
      <c r="D148" s="480">
        <v>110</v>
      </c>
      <c r="E148" s="480">
        <v>240</v>
      </c>
      <c r="F148" s="480">
        <v>1720</v>
      </c>
      <c r="H148" s="323">
        <v>7.599193006052454</v>
      </c>
    </row>
    <row r="149" spans="1:8" ht="12">
      <c r="A149" s="9"/>
      <c r="B149" s="11" t="s">
        <v>310</v>
      </c>
      <c r="C149" s="480">
        <v>900</v>
      </c>
      <c r="D149" s="480">
        <v>50</v>
      </c>
      <c r="E149" s="480">
        <v>150</v>
      </c>
      <c r="F149" s="480">
        <v>1090</v>
      </c>
      <c r="H149" s="323">
        <v>4.989384288747346</v>
      </c>
    </row>
    <row r="150" spans="1:8" ht="12">
      <c r="A150" s="9"/>
      <c r="B150" s="11" t="s">
        <v>311</v>
      </c>
      <c r="C150" s="480">
        <v>380</v>
      </c>
      <c r="D150" s="480">
        <v>40</v>
      </c>
      <c r="E150" s="480">
        <v>70</v>
      </c>
      <c r="F150" s="480">
        <v>480</v>
      </c>
      <c r="H150" s="323">
        <v>8.47457627118644</v>
      </c>
    </row>
    <row r="151" spans="1:8" ht="12">
      <c r="A151" s="9"/>
      <c r="B151" s="11" t="s">
        <v>312</v>
      </c>
      <c r="C151" s="480">
        <v>4830</v>
      </c>
      <c r="D151" s="480">
        <v>480</v>
      </c>
      <c r="E151" s="480">
        <v>960</v>
      </c>
      <c r="F151" s="480">
        <v>6270</v>
      </c>
      <c r="H151" s="323">
        <v>9.073795180722891</v>
      </c>
    </row>
    <row r="152" spans="1:8" ht="12">
      <c r="A152" s="9"/>
      <c r="B152" s="11" t="s">
        <v>313</v>
      </c>
      <c r="C152" s="480">
        <v>1000</v>
      </c>
      <c r="D152" s="480">
        <v>70</v>
      </c>
      <c r="E152" s="480">
        <v>130</v>
      </c>
      <c r="F152" s="480">
        <v>1210</v>
      </c>
      <c r="H152" s="323">
        <v>6.70391061452514</v>
      </c>
    </row>
    <row r="153" spans="1:8" ht="12">
      <c r="A153" s="1"/>
      <c r="B153" s="11" t="s">
        <v>314</v>
      </c>
      <c r="C153" s="480">
        <v>50</v>
      </c>
      <c r="D153" s="480" t="s">
        <v>92</v>
      </c>
      <c r="E153" s="480">
        <v>430</v>
      </c>
      <c r="F153" s="480">
        <v>480</v>
      </c>
      <c r="H153" s="390" t="s">
        <v>92</v>
      </c>
    </row>
    <row r="154" spans="1:8" ht="12">
      <c r="A154" s="1"/>
      <c r="B154" s="11" t="s">
        <v>315</v>
      </c>
      <c r="C154" s="480">
        <v>90</v>
      </c>
      <c r="D154" s="480">
        <v>10</v>
      </c>
      <c r="E154" s="480">
        <v>50</v>
      </c>
      <c r="F154" s="480">
        <v>140</v>
      </c>
      <c r="H154" s="323">
        <v>11.458333333333332</v>
      </c>
    </row>
    <row r="155" spans="1:6" ht="12">
      <c r="A155" s="1"/>
      <c r="B155" s="11"/>
      <c r="C155" s="482"/>
      <c r="D155" s="482"/>
      <c r="E155" s="482"/>
      <c r="F155" s="482"/>
    </row>
    <row r="156" spans="1:6" ht="12">
      <c r="A156" s="1"/>
      <c r="B156" s="13" t="s">
        <v>316</v>
      </c>
      <c r="C156" s="482"/>
      <c r="D156" s="482"/>
      <c r="E156" s="482"/>
      <c r="F156" s="482"/>
    </row>
    <row r="157" spans="1:8" ht="12">
      <c r="A157" s="1"/>
      <c r="B157" s="11" t="s">
        <v>317</v>
      </c>
      <c r="C157" s="480">
        <v>200</v>
      </c>
      <c r="D157" s="480" t="s">
        <v>92</v>
      </c>
      <c r="E157" s="480">
        <v>50</v>
      </c>
      <c r="F157" s="480">
        <v>250</v>
      </c>
      <c r="H157" s="390" t="s">
        <v>92</v>
      </c>
    </row>
    <row r="158" spans="1:8" ht="12">
      <c r="A158" s="1"/>
      <c r="B158" s="11" t="s">
        <v>318</v>
      </c>
      <c r="C158" s="480">
        <v>30</v>
      </c>
      <c r="D158" s="480">
        <v>0</v>
      </c>
      <c r="E158" s="480">
        <v>10</v>
      </c>
      <c r="F158" s="480">
        <v>40</v>
      </c>
      <c r="H158" s="323">
        <v>0</v>
      </c>
    </row>
    <row r="159" spans="1:8" ht="12">
      <c r="A159" s="1"/>
      <c r="B159" s="11" t="s">
        <v>319</v>
      </c>
      <c r="C159" s="480">
        <v>70</v>
      </c>
      <c r="D159" s="480" t="s">
        <v>92</v>
      </c>
      <c r="E159" s="480">
        <v>10</v>
      </c>
      <c r="F159" s="480">
        <v>90</v>
      </c>
      <c r="H159" s="390" t="s">
        <v>92</v>
      </c>
    </row>
    <row r="160" spans="1:8" ht="12">
      <c r="A160" s="1"/>
      <c r="B160" s="11" t="s">
        <v>320</v>
      </c>
      <c r="C160" s="480" t="s">
        <v>92</v>
      </c>
      <c r="D160" s="480">
        <v>0</v>
      </c>
      <c r="E160" s="480">
        <v>0</v>
      </c>
      <c r="F160" s="480" t="s">
        <v>92</v>
      </c>
      <c r="H160" s="323">
        <v>0</v>
      </c>
    </row>
    <row r="161" spans="1:8" ht="12">
      <c r="A161" s="1"/>
      <c r="B161" s="11" t="s">
        <v>321</v>
      </c>
      <c r="C161" s="480">
        <v>20</v>
      </c>
      <c r="D161" s="480" t="s">
        <v>92</v>
      </c>
      <c r="E161" s="480" t="s">
        <v>92</v>
      </c>
      <c r="F161" s="480">
        <v>20</v>
      </c>
      <c r="H161" s="390" t="s">
        <v>92</v>
      </c>
    </row>
    <row r="162" spans="1:8" ht="12">
      <c r="A162" s="1"/>
      <c r="B162" s="11" t="s">
        <v>93</v>
      </c>
      <c r="C162" s="480">
        <v>10</v>
      </c>
      <c r="D162" s="480">
        <v>0</v>
      </c>
      <c r="E162" s="480">
        <v>10</v>
      </c>
      <c r="F162" s="480">
        <v>20</v>
      </c>
      <c r="H162" s="323">
        <v>0</v>
      </c>
    </row>
    <row r="163" spans="1:8" ht="12">
      <c r="A163" s="1"/>
      <c r="B163" s="11" t="s">
        <v>322</v>
      </c>
      <c r="C163" s="480">
        <v>30</v>
      </c>
      <c r="D163" s="480" t="s">
        <v>92</v>
      </c>
      <c r="E163" s="480">
        <v>10</v>
      </c>
      <c r="F163" s="480">
        <v>40</v>
      </c>
      <c r="H163" s="390" t="s">
        <v>92</v>
      </c>
    </row>
    <row r="164" spans="1:8" ht="12">
      <c r="A164" s="1"/>
      <c r="B164" s="11" t="s">
        <v>323</v>
      </c>
      <c r="C164" s="480">
        <v>60</v>
      </c>
      <c r="D164" s="480" t="s">
        <v>92</v>
      </c>
      <c r="E164" s="480">
        <v>20</v>
      </c>
      <c r="F164" s="480">
        <v>80</v>
      </c>
      <c r="H164" s="390" t="s">
        <v>92</v>
      </c>
    </row>
    <row r="165" spans="1:8" ht="12">
      <c r="A165" s="1"/>
      <c r="B165" s="11" t="s">
        <v>166</v>
      </c>
      <c r="C165" s="480" t="s">
        <v>92</v>
      </c>
      <c r="D165" s="480">
        <v>0</v>
      </c>
      <c r="E165" s="480">
        <v>10</v>
      </c>
      <c r="F165" s="480">
        <v>10</v>
      </c>
      <c r="H165" s="323">
        <v>0</v>
      </c>
    </row>
    <row r="166" spans="1:8" ht="12">
      <c r="A166" s="1"/>
      <c r="B166" s="11" t="s">
        <v>324</v>
      </c>
      <c r="C166" s="480" t="s">
        <v>92</v>
      </c>
      <c r="D166" s="480">
        <v>0</v>
      </c>
      <c r="E166" s="480" t="s">
        <v>92</v>
      </c>
      <c r="F166" s="480">
        <v>10</v>
      </c>
      <c r="H166" s="323">
        <v>0</v>
      </c>
    </row>
    <row r="167" spans="1:8" ht="12">
      <c r="A167" s="1"/>
      <c r="B167" s="11" t="s">
        <v>94</v>
      </c>
      <c r="C167" s="480">
        <v>10</v>
      </c>
      <c r="D167" s="480">
        <v>0</v>
      </c>
      <c r="E167" s="480" t="s">
        <v>92</v>
      </c>
      <c r="F167" s="480">
        <v>10</v>
      </c>
      <c r="H167" s="323">
        <v>0</v>
      </c>
    </row>
    <row r="168" spans="1:8" ht="12">
      <c r="A168" s="1"/>
      <c r="B168" s="11" t="s">
        <v>165</v>
      </c>
      <c r="C168" s="480">
        <v>0</v>
      </c>
      <c r="D168" s="480">
        <v>0</v>
      </c>
      <c r="E168" s="480">
        <v>0</v>
      </c>
      <c r="F168" s="480">
        <v>0</v>
      </c>
      <c r="H168" s="323">
        <v>0</v>
      </c>
    </row>
    <row r="169" spans="1:8" ht="12">
      <c r="A169" s="1"/>
      <c r="B169" s="11" t="s">
        <v>325</v>
      </c>
      <c r="C169" s="480">
        <v>90</v>
      </c>
      <c r="D169" s="480" t="s">
        <v>92</v>
      </c>
      <c r="E169" s="480" t="s">
        <v>92</v>
      </c>
      <c r="F169" s="480">
        <v>100</v>
      </c>
      <c r="H169" s="390" t="s">
        <v>92</v>
      </c>
    </row>
    <row r="170" spans="1:8" ht="12">
      <c r="A170" s="1"/>
      <c r="B170" s="11" t="s">
        <v>95</v>
      </c>
      <c r="C170" s="480">
        <v>10</v>
      </c>
      <c r="D170" s="480">
        <v>0</v>
      </c>
      <c r="E170" s="480" t="s">
        <v>92</v>
      </c>
      <c r="F170" s="480">
        <v>10</v>
      </c>
      <c r="H170" s="323">
        <v>0</v>
      </c>
    </row>
    <row r="171" spans="1:8" ht="12">
      <c r="A171" s="1"/>
      <c r="B171" s="11" t="s">
        <v>326</v>
      </c>
      <c r="C171" s="480">
        <v>0</v>
      </c>
      <c r="D171" s="480">
        <v>0</v>
      </c>
      <c r="E171" s="480" t="s">
        <v>92</v>
      </c>
      <c r="F171" s="480" t="s">
        <v>92</v>
      </c>
      <c r="H171" s="323">
        <v>0</v>
      </c>
    </row>
    <row r="172" spans="1:8" ht="12">
      <c r="A172" s="1"/>
      <c r="B172" s="11" t="s">
        <v>327</v>
      </c>
      <c r="C172" s="480">
        <v>30</v>
      </c>
      <c r="D172" s="480">
        <v>10</v>
      </c>
      <c r="E172" s="480">
        <v>20</v>
      </c>
      <c r="F172" s="480">
        <v>60</v>
      </c>
      <c r="H172" s="323">
        <v>12.82051282051282</v>
      </c>
    </row>
    <row r="173" spans="1:8" ht="12">
      <c r="A173" s="1"/>
      <c r="B173" s="11" t="s">
        <v>328</v>
      </c>
      <c r="C173" s="480">
        <v>20</v>
      </c>
      <c r="D173" s="480">
        <v>0</v>
      </c>
      <c r="E173" s="480">
        <v>40</v>
      </c>
      <c r="F173" s="480">
        <v>60</v>
      </c>
      <c r="H173" s="323">
        <v>0</v>
      </c>
    </row>
    <row r="174" spans="1:8" ht="12">
      <c r="A174" s="1"/>
      <c r="B174" s="11" t="s">
        <v>167</v>
      </c>
      <c r="C174" s="480">
        <v>340</v>
      </c>
      <c r="D174" s="480" t="s">
        <v>92</v>
      </c>
      <c r="E174" s="480">
        <v>10</v>
      </c>
      <c r="F174" s="480">
        <v>350</v>
      </c>
      <c r="H174" s="390" t="s">
        <v>92</v>
      </c>
    </row>
    <row r="175" spans="1:8" ht="12">
      <c r="A175" s="1"/>
      <c r="B175" s="11" t="s">
        <v>329</v>
      </c>
      <c r="C175" s="480">
        <v>10</v>
      </c>
      <c r="D175" s="480">
        <v>0</v>
      </c>
      <c r="E175" s="480" t="s">
        <v>92</v>
      </c>
      <c r="F175" s="480">
        <v>10</v>
      </c>
      <c r="H175" s="323">
        <v>0</v>
      </c>
    </row>
    <row r="176" spans="1:8" ht="12">
      <c r="A176" s="1"/>
      <c r="B176" s="11" t="s">
        <v>330</v>
      </c>
      <c r="C176" s="480">
        <v>0</v>
      </c>
      <c r="D176" s="480">
        <v>0</v>
      </c>
      <c r="E176" s="480" t="s">
        <v>92</v>
      </c>
      <c r="F176" s="480" t="s">
        <v>92</v>
      </c>
      <c r="H176" s="323">
        <v>0</v>
      </c>
    </row>
    <row r="177" spans="1:8" ht="12">
      <c r="A177" s="1"/>
      <c r="B177" s="11" t="s">
        <v>97</v>
      </c>
      <c r="C177" s="480">
        <v>10</v>
      </c>
      <c r="D177" s="480" t="s">
        <v>92</v>
      </c>
      <c r="E177" s="480" t="s">
        <v>92</v>
      </c>
      <c r="F177" s="480">
        <v>10</v>
      </c>
      <c r="H177" s="390" t="s">
        <v>92</v>
      </c>
    </row>
    <row r="178" spans="1:8" ht="12">
      <c r="A178" s="1"/>
      <c r="B178" s="11" t="s">
        <v>331</v>
      </c>
      <c r="C178" s="480">
        <v>10</v>
      </c>
      <c r="D178" s="480">
        <v>0</v>
      </c>
      <c r="E178" s="480" t="s">
        <v>92</v>
      </c>
      <c r="F178" s="480">
        <v>10</v>
      </c>
      <c r="H178" s="323">
        <v>0</v>
      </c>
    </row>
    <row r="179" spans="1:6" ht="12">
      <c r="A179" s="1"/>
      <c r="B179" s="11"/>
      <c r="C179" s="482"/>
      <c r="D179" s="482"/>
      <c r="E179" s="482"/>
      <c r="F179" s="482"/>
    </row>
    <row r="180" spans="1:6" ht="12">
      <c r="A180" s="1"/>
      <c r="B180" s="13" t="s">
        <v>75</v>
      </c>
      <c r="C180" s="482"/>
      <c r="D180" s="482"/>
      <c r="E180" s="482"/>
      <c r="F180" s="482"/>
    </row>
    <row r="181" spans="1:8" ht="12">
      <c r="A181" s="1"/>
      <c r="B181" s="11" t="s">
        <v>74</v>
      </c>
      <c r="C181" s="480">
        <v>150</v>
      </c>
      <c r="D181" s="480">
        <v>10</v>
      </c>
      <c r="E181" s="480">
        <v>90</v>
      </c>
      <c r="F181" s="480">
        <v>240</v>
      </c>
      <c r="H181" s="323">
        <v>3.9215686274509802</v>
      </c>
    </row>
    <row r="182" spans="1:8" ht="12">
      <c r="A182" s="1"/>
      <c r="B182" s="11" t="s">
        <v>333</v>
      </c>
      <c r="C182" s="480">
        <v>0</v>
      </c>
      <c r="D182" s="480">
        <v>0</v>
      </c>
      <c r="E182" s="480">
        <v>10</v>
      </c>
      <c r="F182" s="480">
        <v>10</v>
      </c>
      <c r="H182" s="323">
        <v>0</v>
      </c>
    </row>
    <row r="183" spans="1:8" ht="12">
      <c r="A183" s="1"/>
      <c r="B183" s="11" t="s">
        <v>334</v>
      </c>
      <c r="C183" s="480">
        <v>20</v>
      </c>
      <c r="D183" s="480" t="s">
        <v>92</v>
      </c>
      <c r="E183" s="480">
        <v>0</v>
      </c>
      <c r="F183" s="480">
        <v>20</v>
      </c>
      <c r="H183" s="390" t="s">
        <v>92</v>
      </c>
    </row>
    <row r="184" spans="1:8" ht="12">
      <c r="A184" s="1"/>
      <c r="B184" s="4"/>
      <c r="C184" s="482"/>
      <c r="D184" s="482"/>
      <c r="E184" s="482"/>
      <c r="F184" s="482"/>
      <c r="G184" s="318"/>
      <c r="H184" s="320"/>
    </row>
    <row r="185" spans="1:9" ht="12">
      <c r="A185" s="14"/>
      <c r="B185" s="319" t="s">
        <v>335</v>
      </c>
      <c r="C185" s="485">
        <v>29150</v>
      </c>
      <c r="D185" s="485">
        <v>2820</v>
      </c>
      <c r="E185" s="485">
        <v>10920</v>
      </c>
      <c r="F185" s="485">
        <v>42890</v>
      </c>
      <c r="G185" s="332"/>
      <c r="H185" s="324">
        <v>8.823345427248842</v>
      </c>
      <c r="I185" s="17"/>
    </row>
    <row r="186" spans="1:8" ht="12">
      <c r="A186" s="14"/>
      <c r="B186" s="15"/>
      <c r="H186" s="266" t="s">
        <v>233</v>
      </c>
    </row>
    <row r="187" spans="1:8" ht="12">
      <c r="A187" s="14"/>
      <c r="B187" s="15"/>
      <c r="H187"/>
    </row>
    <row r="188" spans="2:13" ht="13.5" customHeight="1">
      <c r="B188" s="538" t="s">
        <v>84</v>
      </c>
      <c r="C188" s="538"/>
      <c r="D188" s="538"/>
      <c r="E188" s="538"/>
      <c r="F188" s="538"/>
      <c r="G188" s="538"/>
      <c r="H188" s="538"/>
      <c r="I188" s="465"/>
      <c r="J188" s="465"/>
      <c r="K188" s="465"/>
      <c r="L188" s="465"/>
      <c r="M188" s="465"/>
    </row>
    <row r="189" spans="2:13" ht="12">
      <c r="B189" s="466" t="s">
        <v>146</v>
      </c>
      <c r="C189" s="463"/>
      <c r="D189" s="463"/>
      <c r="E189" s="463"/>
      <c r="F189" s="463"/>
      <c r="G189" s="463"/>
      <c r="H189" s="463"/>
      <c r="I189" s="463"/>
      <c r="J189" s="463"/>
      <c r="K189" s="463"/>
      <c r="L189" s="463"/>
      <c r="M189" s="463"/>
    </row>
    <row r="190" spans="2:8" ht="12">
      <c r="B190" s="47"/>
      <c r="H190"/>
    </row>
    <row r="191" spans="2:8" ht="12">
      <c r="B191" s="47"/>
      <c r="H191"/>
    </row>
  </sheetData>
  <mergeCells count="1">
    <mergeCell ref="B188:H188"/>
  </mergeCells>
  <printOptions/>
  <pageMargins left="0.35" right="0.28" top="0.54" bottom="0.42" header="0.35" footer="0.21"/>
  <pageSetup fitToHeight="3" fitToWidth="1" horizontalDpi="600" verticalDpi="600" orientation="portrait" paperSize="9" scale="72"/>
  <rowBreaks count="3" manualBreakCount="3">
    <brk id="49" max="255" man="1"/>
    <brk id="94" max="255" man="1"/>
    <brk id="145" max="255" man="1"/>
  </rowBreaks>
</worksheet>
</file>

<file path=xl/worksheets/sheet23.xml><?xml version="1.0" encoding="utf-8"?>
<worksheet xmlns="http://schemas.openxmlformats.org/spreadsheetml/2006/main" xmlns:r="http://schemas.openxmlformats.org/officeDocument/2006/relationships">
  <dimension ref="A1:M190"/>
  <sheetViews>
    <sheetView workbookViewId="0" topLeftCell="A1">
      <selection activeCell="A1" sqref="A1"/>
    </sheetView>
  </sheetViews>
  <sheetFormatPr defaultColWidth="8.8515625" defaultRowHeight="12.75"/>
  <cols>
    <col min="1" max="1" width="4.28125" style="0" customWidth="1"/>
    <col min="2" max="2" width="56.7109375" style="0" customWidth="1"/>
    <col min="3" max="3" width="11.7109375" style="170" customWidth="1"/>
    <col min="4" max="4" width="13.421875" style="170" customWidth="1"/>
    <col min="5" max="5" width="4.7109375" style="170" customWidth="1"/>
    <col min="6" max="6" width="14.421875" style="170" customWidth="1"/>
  </cols>
  <sheetData>
    <row r="1" spans="1:2" ht="12">
      <c r="A1" s="1"/>
      <c r="B1" s="4"/>
    </row>
    <row r="2" spans="1:2" ht="16.5">
      <c r="A2" s="1"/>
      <c r="B2" s="2" t="s">
        <v>201</v>
      </c>
    </row>
    <row r="3" spans="1:2" ht="15">
      <c r="A3" s="1"/>
      <c r="B3" s="18" t="s">
        <v>157</v>
      </c>
    </row>
    <row r="4" ht="12">
      <c r="B4" t="s">
        <v>77</v>
      </c>
    </row>
    <row r="6" ht="12">
      <c r="B6" s="242"/>
    </row>
    <row r="7" spans="2:6" ht="48">
      <c r="B7" s="250" t="s">
        <v>85</v>
      </c>
      <c r="C7" s="265" t="s">
        <v>170</v>
      </c>
      <c r="D7" s="182" t="s">
        <v>156</v>
      </c>
      <c r="E7" s="332"/>
      <c r="F7" s="265" t="s">
        <v>190</v>
      </c>
    </row>
    <row r="8" ht="12">
      <c r="B8" s="330"/>
    </row>
    <row r="9" spans="1:2" ht="12">
      <c r="A9" s="9"/>
      <c r="B9" s="10" t="s">
        <v>338</v>
      </c>
    </row>
    <row r="10" spans="1:6" ht="12">
      <c r="A10" s="9"/>
      <c r="B10" s="11" t="s">
        <v>339</v>
      </c>
      <c r="C10" s="480">
        <v>10</v>
      </c>
      <c r="D10" s="480">
        <v>690</v>
      </c>
      <c r="F10" s="323">
        <v>1.6034985422740524</v>
      </c>
    </row>
    <row r="11" spans="1:6" ht="12">
      <c r="A11" s="9"/>
      <c r="B11" s="11" t="s">
        <v>163</v>
      </c>
      <c r="C11" s="480">
        <v>0</v>
      </c>
      <c r="D11" s="480">
        <v>20</v>
      </c>
      <c r="F11" s="323">
        <v>0</v>
      </c>
    </row>
    <row r="12" spans="1:6" ht="12">
      <c r="A12" s="9"/>
      <c r="B12" s="11" t="s">
        <v>340</v>
      </c>
      <c r="C12" s="480" t="s">
        <v>92</v>
      </c>
      <c r="D12" s="480">
        <v>10</v>
      </c>
      <c r="F12" s="390" t="s">
        <v>92</v>
      </c>
    </row>
    <row r="13" spans="1:6" ht="12">
      <c r="A13" s="9"/>
      <c r="B13" s="11" t="s">
        <v>341</v>
      </c>
      <c r="C13" s="480">
        <v>0</v>
      </c>
      <c r="D13" s="480">
        <v>20</v>
      </c>
      <c r="F13" s="323">
        <v>0</v>
      </c>
    </row>
    <row r="14" spans="1:6" ht="12">
      <c r="A14" s="9"/>
      <c r="B14" s="11" t="s">
        <v>342</v>
      </c>
      <c r="C14" s="480">
        <v>10</v>
      </c>
      <c r="D14" s="480">
        <v>80</v>
      </c>
      <c r="F14" s="323">
        <v>7.5</v>
      </c>
    </row>
    <row r="15" spans="1:4" ht="12">
      <c r="A15" s="9"/>
      <c r="B15" s="11"/>
      <c r="C15" s="482"/>
      <c r="D15" s="482"/>
    </row>
    <row r="16" spans="1:4" ht="12">
      <c r="A16" s="9"/>
      <c r="B16" s="10" t="s">
        <v>343</v>
      </c>
      <c r="C16" s="482"/>
      <c r="D16" s="482"/>
    </row>
    <row r="17" spans="1:6" ht="12">
      <c r="A17" s="9"/>
      <c r="B17" s="11" t="s">
        <v>175</v>
      </c>
      <c r="C17" s="480">
        <v>10</v>
      </c>
      <c r="D17" s="480">
        <v>370</v>
      </c>
      <c r="F17" s="323">
        <v>2.168021680216802</v>
      </c>
    </row>
    <row r="18" spans="1:6" ht="12">
      <c r="A18" s="9"/>
      <c r="B18" s="11" t="s">
        <v>344</v>
      </c>
      <c r="C18" s="480">
        <v>0</v>
      </c>
      <c r="D18" s="480">
        <v>50</v>
      </c>
      <c r="F18" s="323">
        <v>0</v>
      </c>
    </row>
    <row r="19" spans="1:6" ht="12">
      <c r="A19" s="9"/>
      <c r="B19" s="11" t="s">
        <v>345</v>
      </c>
      <c r="C19" s="480">
        <v>0</v>
      </c>
      <c r="D19" s="480">
        <v>10</v>
      </c>
      <c r="F19" s="323">
        <v>0</v>
      </c>
    </row>
    <row r="20" spans="1:6" ht="12">
      <c r="A20" s="9"/>
      <c r="B20" s="11" t="s">
        <v>346</v>
      </c>
      <c r="C20" s="480" t="s">
        <v>92</v>
      </c>
      <c r="D20" s="480">
        <v>10</v>
      </c>
      <c r="F20" s="390" t="s">
        <v>92</v>
      </c>
    </row>
    <row r="21" spans="1:4" ht="12">
      <c r="A21" s="9"/>
      <c r="B21" s="4"/>
      <c r="C21" s="482"/>
      <c r="D21" s="482"/>
    </row>
    <row r="22" spans="1:4" ht="12">
      <c r="A22" s="9"/>
      <c r="B22" s="10" t="s">
        <v>347</v>
      </c>
      <c r="C22" s="482"/>
      <c r="D22" s="482"/>
    </row>
    <row r="23" spans="1:6" ht="12">
      <c r="A23" s="9"/>
      <c r="B23" s="11" t="s">
        <v>347</v>
      </c>
      <c r="C23" s="480">
        <v>10</v>
      </c>
      <c r="D23" s="480">
        <v>280</v>
      </c>
      <c r="F23" s="323">
        <v>2.1739130434782608</v>
      </c>
    </row>
    <row r="24" spans="1:4" ht="12">
      <c r="A24" s="9"/>
      <c r="B24" s="11"/>
      <c r="C24" s="482"/>
      <c r="D24" s="482"/>
    </row>
    <row r="25" spans="1:4" ht="12">
      <c r="A25" s="9"/>
      <c r="B25" s="10" t="s">
        <v>348</v>
      </c>
      <c r="C25" s="482"/>
      <c r="D25" s="482"/>
    </row>
    <row r="26" spans="1:6" ht="12">
      <c r="A26" s="9"/>
      <c r="B26" s="11" t="s">
        <v>349</v>
      </c>
      <c r="C26" s="480">
        <v>0</v>
      </c>
      <c r="D26" s="480">
        <v>10</v>
      </c>
      <c r="F26" s="323">
        <v>0</v>
      </c>
    </row>
    <row r="27" spans="1:6" ht="12">
      <c r="A27" s="9"/>
      <c r="B27" s="11" t="s">
        <v>350</v>
      </c>
      <c r="C27" s="480">
        <v>0</v>
      </c>
      <c r="D27" s="480">
        <v>20</v>
      </c>
      <c r="F27" s="323">
        <v>0</v>
      </c>
    </row>
    <row r="28" spans="1:6" ht="12">
      <c r="A28" s="9"/>
      <c r="B28" s="11" t="s">
        <v>351</v>
      </c>
      <c r="C28" s="480">
        <v>0</v>
      </c>
      <c r="D28" s="480">
        <v>20</v>
      </c>
      <c r="F28" s="323">
        <v>0</v>
      </c>
    </row>
    <row r="29" spans="1:6" ht="12">
      <c r="A29" s="9"/>
      <c r="B29" s="11" t="s">
        <v>352</v>
      </c>
      <c r="C29" s="480">
        <v>0</v>
      </c>
      <c r="D29" s="480">
        <v>120</v>
      </c>
      <c r="F29" s="323">
        <v>0</v>
      </c>
    </row>
    <row r="30" spans="1:6" ht="12">
      <c r="A30" s="9"/>
      <c r="B30" s="11" t="s">
        <v>176</v>
      </c>
      <c r="C30" s="480" t="s">
        <v>92</v>
      </c>
      <c r="D30" s="480">
        <v>30</v>
      </c>
      <c r="F30" s="390" t="s">
        <v>92</v>
      </c>
    </row>
    <row r="31" spans="1:6" ht="12">
      <c r="A31" s="9"/>
      <c r="B31" s="11" t="s">
        <v>195</v>
      </c>
      <c r="C31" s="480">
        <v>20</v>
      </c>
      <c r="D31" s="480">
        <v>440</v>
      </c>
      <c r="F31" s="323">
        <v>4.966139954853273</v>
      </c>
    </row>
    <row r="32" spans="1:6" ht="12">
      <c r="A32" s="9"/>
      <c r="B32" s="11" t="s">
        <v>353</v>
      </c>
      <c r="C32" s="480" t="s">
        <v>92</v>
      </c>
      <c r="D32" s="480">
        <v>60</v>
      </c>
      <c r="F32" s="390" t="s">
        <v>92</v>
      </c>
    </row>
    <row r="33" spans="1:4" ht="12">
      <c r="A33" s="1"/>
      <c r="B33" s="4"/>
      <c r="C33" s="482"/>
      <c r="D33" s="482"/>
    </row>
    <row r="34" spans="1:4" ht="12">
      <c r="A34" s="9"/>
      <c r="B34" s="10" t="s">
        <v>278</v>
      </c>
      <c r="C34" s="482"/>
      <c r="D34" s="482"/>
    </row>
    <row r="35" spans="1:6" ht="12">
      <c r="A35" s="287"/>
      <c r="B35" s="291" t="s">
        <v>168</v>
      </c>
      <c r="C35" s="483" t="s">
        <v>92</v>
      </c>
      <c r="D35" s="483">
        <v>70</v>
      </c>
      <c r="E35" s="289"/>
      <c r="F35" s="390" t="s">
        <v>92</v>
      </c>
    </row>
    <row r="36" spans="1:6" ht="12">
      <c r="A36" s="287"/>
      <c r="B36" s="291" t="s">
        <v>169</v>
      </c>
      <c r="C36" s="483">
        <v>70</v>
      </c>
      <c r="D36" s="483">
        <v>2800</v>
      </c>
      <c r="E36" s="289"/>
      <c r="F36" s="323">
        <v>2.5320970042796005</v>
      </c>
    </row>
    <row r="37" spans="1:6" ht="12">
      <c r="A37" s="9"/>
      <c r="B37" s="290" t="s">
        <v>278</v>
      </c>
      <c r="C37" s="480">
        <v>70</v>
      </c>
      <c r="D37" s="480">
        <v>2870</v>
      </c>
      <c r="F37" s="323">
        <v>2.5069637883008355</v>
      </c>
    </row>
    <row r="38" spans="1:6" ht="12">
      <c r="A38" s="9"/>
      <c r="B38" s="11" t="s">
        <v>279</v>
      </c>
      <c r="C38" s="480">
        <v>60</v>
      </c>
      <c r="D38" s="480">
        <v>980</v>
      </c>
      <c r="F38" s="323">
        <v>5.606523955147808</v>
      </c>
    </row>
    <row r="39" spans="1:4" ht="12">
      <c r="A39" s="1"/>
      <c r="B39" s="4"/>
      <c r="C39" s="482"/>
      <c r="D39" s="482"/>
    </row>
    <row r="40" spans="1:4" ht="12">
      <c r="A40" s="9"/>
      <c r="B40" s="10" t="s">
        <v>354</v>
      </c>
      <c r="C40" s="482"/>
      <c r="D40" s="482"/>
    </row>
    <row r="41" spans="1:6" ht="12">
      <c r="A41" s="9"/>
      <c r="B41" s="11" t="s">
        <v>355</v>
      </c>
      <c r="C41" s="480">
        <v>10</v>
      </c>
      <c r="D41" s="480">
        <v>70</v>
      </c>
      <c r="F41" s="323">
        <v>9.230769230769232</v>
      </c>
    </row>
    <row r="42" spans="1:4" ht="12">
      <c r="A42" s="9"/>
      <c r="B42" s="11"/>
      <c r="C42" s="482"/>
      <c r="D42" s="482"/>
    </row>
    <row r="43" spans="1:4" ht="12">
      <c r="A43" s="9"/>
      <c r="B43" s="10" t="s">
        <v>356</v>
      </c>
      <c r="C43" s="482"/>
      <c r="D43" s="482"/>
    </row>
    <row r="44" spans="1:6" ht="12">
      <c r="A44" s="9"/>
      <c r="B44" s="11" t="s">
        <v>177</v>
      </c>
      <c r="C44" s="480">
        <v>10</v>
      </c>
      <c r="D44" s="480">
        <v>460</v>
      </c>
      <c r="F44" s="323">
        <v>1.9780219780219779</v>
      </c>
    </row>
    <row r="45" spans="1:6" ht="12">
      <c r="A45" s="9"/>
      <c r="B45" s="11" t="s">
        <v>357</v>
      </c>
      <c r="C45" s="480">
        <v>0</v>
      </c>
      <c r="D45" s="480">
        <v>40</v>
      </c>
      <c r="F45" s="323">
        <v>0</v>
      </c>
    </row>
    <row r="46" spans="1:6" ht="12">
      <c r="A46" s="9"/>
      <c r="B46" s="11" t="s">
        <v>358</v>
      </c>
      <c r="C46" s="480">
        <v>0</v>
      </c>
      <c r="D46" s="480">
        <v>110</v>
      </c>
      <c r="F46" s="323">
        <v>0</v>
      </c>
    </row>
    <row r="47" spans="1:6" ht="12">
      <c r="A47" s="9"/>
      <c r="B47" s="11" t="s">
        <v>359</v>
      </c>
      <c r="C47" s="480" t="s">
        <v>92</v>
      </c>
      <c r="D47" s="480">
        <v>30</v>
      </c>
      <c r="F47" s="390" t="s">
        <v>92</v>
      </c>
    </row>
    <row r="48" spans="1:6" ht="12">
      <c r="A48" s="9"/>
      <c r="B48" s="11" t="s">
        <v>360</v>
      </c>
      <c r="C48" s="480">
        <v>0</v>
      </c>
      <c r="D48" s="480">
        <v>10</v>
      </c>
      <c r="F48" s="323">
        <v>0</v>
      </c>
    </row>
    <row r="49" spans="1:4" ht="12">
      <c r="A49" s="9"/>
      <c r="B49" s="11"/>
      <c r="C49" s="482"/>
      <c r="D49" s="482"/>
    </row>
    <row r="50" spans="1:4" ht="12">
      <c r="A50" s="9"/>
      <c r="B50" s="10" t="s">
        <v>196</v>
      </c>
      <c r="C50" s="482"/>
      <c r="D50" s="482"/>
    </row>
    <row r="51" spans="1:6" ht="12">
      <c r="A51" s="9"/>
      <c r="B51" s="11" t="s">
        <v>99</v>
      </c>
      <c r="C51" s="487" t="s">
        <v>110</v>
      </c>
      <c r="D51" s="480">
        <v>200</v>
      </c>
      <c r="F51" s="495" t="s">
        <v>110</v>
      </c>
    </row>
    <row r="52" spans="1:6" ht="12">
      <c r="A52" s="9"/>
      <c r="B52" s="11" t="s">
        <v>361</v>
      </c>
      <c r="C52" s="480">
        <v>50</v>
      </c>
      <c r="D52" s="480">
        <v>2240</v>
      </c>
      <c r="F52" s="323">
        <v>2.14190093708166</v>
      </c>
    </row>
    <row r="53" spans="1:6" ht="12">
      <c r="A53" s="9"/>
      <c r="B53" s="11" t="s">
        <v>362</v>
      </c>
      <c r="C53" s="480">
        <v>40</v>
      </c>
      <c r="D53" s="480">
        <v>310</v>
      </c>
      <c r="F53" s="323">
        <v>11.475409836065573</v>
      </c>
    </row>
    <row r="54" spans="1:6" ht="12">
      <c r="A54" s="9"/>
      <c r="B54" s="11" t="s">
        <v>363</v>
      </c>
      <c r="C54" s="480">
        <v>10</v>
      </c>
      <c r="D54" s="480">
        <v>80</v>
      </c>
      <c r="F54" s="323">
        <v>6.25</v>
      </c>
    </row>
    <row r="55" spans="1:6" ht="12">
      <c r="A55" s="9"/>
      <c r="B55" s="11" t="s">
        <v>364</v>
      </c>
      <c r="C55" s="480" t="s">
        <v>92</v>
      </c>
      <c r="D55" s="480">
        <v>40</v>
      </c>
      <c r="F55" s="390" t="s">
        <v>92</v>
      </c>
    </row>
    <row r="56" spans="1:6" ht="12">
      <c r="A56" s="9"/>
      <c r="B56" s="11" t="s">
        <v>365</v>
      </c>
      <c r="C56" s="480" t="s">
        <v>92</v>
      </c>
      <c r="D56" s="480">
        <v>240</v>
      </c>
      <c r="F56" s="390" t="s">
        <v>92</v>
      </c>
    </row>
    <row r="57" spans="1:6" ht="12">
      <c r="A57" s="9"/>
      <c r="B57" s="11" t="s">
        <v>366</v>
      </c>
      <c r="C57" s="480" t="s">
        <v>92</v>
      </c>
      <c r="D57" s="480">
        <v>10</v>
      </c>
      <c r="F57" s="390" t="s">
        <v>92</v>
      </c>
    </row>
    <row r="58" spans="1:6" ht="12">
      <c r="A58" s="9"/>
      <c r="B58" s="11" t="s">
        <v>367</v>
      </c>
      <c r="C58" s="480">
        <v>0</v>
      </c>
      <c r="D58" s="480">
        <v>10</v>
      </c>
      <c r="F58" s="323">
        <v>0</v>
      </c>
    </row>
    <row r="59" spans="1:4" ht="12">
      <c r="A59" s="9"/>
      <c r="B59" s="11"/>
      <c r="C59" s="482"/>
      <c r="D59" s="482"/>
    </row>
    <row r="60" spans="1:4" ht="12">
      <c r="A60" s="9"/>
      <c r="B60" s="10" t="s">
        <v>368</v>
      </c>
      <c r="C60" s="482"/>
      <c r="D60" s="482"/>
    </row>
    <row r="61" spans="1:6" ht="12">
      <c r="A61" s="9"/>
      <c r="B61" s="11" t="s">
        <v>197</v>
      </c>
      <c r="C61" s="480" t="s">
        <v>92</v>
      </c>
      <c r="D61" s="480">
        <v>50</v>
      </c>
      <c r="F61" s="390" t="s">
        <v>92</v>
      </c>
    </row>
    <row r="62" spans="1:6" ht="12">
      <c r="A62" s="9"/>
      <c r="B62" s="11" t="s">
        <v>369</v>
      </c>
      <c r="C62" s="480">
        <v>0</v>
      </c>
      <c r="D62" s="480">
        <v>30</v>
      </c>
      <c r="F62" s="323">
        <v>0</v>
      </c>
    </row>
    <row r="63" spans="1:4" ht="12">
      <c r="A63" s="9"/>
      <c r="B63" s="11"/>
      <c r="C63" s="482"/>
      <c r="D63" s="482"/>
    </row>
    <row r="64" spans="1:4" ht="12">
      <c r="A64" s="9"/>
      <c r="B64" s="10" t="s">
        <v>370</v>
      </c>
      <c r="C64" s="482"/>
      <c r="D64" s="482"/>
    </row>
    <row r="65" spans="1:6" ht="12">
      <c r="A65" s="9"/>
      <c r="B65" s="11" t="s">
        <v>371</v>
      </c>
      <c r="C65" s="480">
        <v>340</v>
      </c>
      <c r="D65" s="480">
        <v>6850</v>
      </c>
      <c r="F65" s="323">
        <v>4.935747663551402</v>
      </c>
    </row>
    <row r="66" spans="1:6" ht="12">
      <c r="A66" s="9"/>
      <c r="B66" s="11" t="s">
        <v>164</v>
      </c>
      <c r="C66" s="480">
        <v>0</v>
      </c>
      <c r="D66" s="480">
        <v>240</v>
      </c>
      <c r="F66" s="323">
        <v>0</v>
      </c>
    </row>
    <row r="67" spans="1:6" ht="12">
      <c r="A67" s="9"/>
      <c r="B67" s="11" t="s">
        <v>372</v>
      </c>
      <c r="C67" s="480">
        <v>20</v>
      </c>
      <c r="D67" s="480">
        <v>340</v>
      </c>
      <c r="F67" s="323">
        <v>5.014749262536873</v>
      </c>
    </row>
    <row r="68" spans="1:6" ht="12">
      <c r="A68" s="9"/>
      <c r="B68" s="11" t="s">
        <v>373</v>
      </c>
      <c r="C68" s="480" t="s">
        <v>92</v>
      </c>
      <c r="D68" s="480">
        <v>60</v>
      </c>
      <c r="F68" s="390" t="s">
        <v>92</v>
      </c>
    </row>
    <row r="69" spans="1:6" ht="12">
      <c r="A69" s="9"/>
      <c r="B69" s="11" t="s">
        <v>374</v>
      </c>
      <c r="C69" s="480" t="s">
        <v>92</v>
      </c>
      <c r="D69" s="480">
        <v>290</v>
      </c>
      <c r="F69" s="390" t="s">
        <v>92</v>
      </c>
    </row>
    <row r="70" spans="1:6" ht="12">
      <c r="A70" s="9"/>
      <c r="B70" s="11" t="s">
        <v>375</v>
      </c>
      <c r="C70" s="480">
        <v>10</v>
      </c>
      <c r="D70" s="480">
        <v>150</v>
      </c>
      <c r="F70" s="323">
        <v>4.081632653061225</v>
      </c>
    </row>
    <row r="71" spans="1:6" ht="12">
      <c r="A71" s="9"/>
      <c r="B71" s="11" t="s">
        <v>376</v>
      </c>
      <c r="C71" s="480">
        <v>0</v>
      </c>
      <c r="D71" s="480">
        <v>70</v>
      </c>
      <c r="F71" s="323">
        <v>0</v>
      </c>
    </row>
    <row r="72" spans="1:4" ht="12">
      <c r="A72" s="9"/>
      <c r="B72" s="4"/>
      <c r="C72" s="482"/>
      <c r="D72" s="482"/>
    </row>
    <row r="73" spans="1:4" ht="12">
      <c r="A73" s="9"/>
      <c r="B73" s="10" t="s">
        <v>377</v>
      </c>
      <c r="C73" s="482"/>
      <c r="D73" s="482"/>
    </row>
    <row r="74" spans="1:6" ht="12">
      <c r="A74" s="9"/>
      <c r="B74" s="11" t="s">
        <v>198</v>
      </c>
      <c r="C74" s="480">
        <v>20</v>
      </c>
      <c r="D74" s="480">
        <v>560</v>
      </c>
      <c r="F74" s="323">
        <v>4.262877442273535</v>
      </c>
    </row>
    <row r="75" spans="1:4" ht="12">
      <c r="A75" s="9"/>
      <c r="B75" s="11"/>
      <c r="C75" s="482"/>
      <c r="D75" s="482"/>
    </row>
    <row r="76" spans="1:4" ht="12">
      <c r="A76" s="9"/>
      <c r="B76" s="10" t="s">
        <v>287</v>
      </c>
      <c r="C76" s="482"/>
      <c r="D76" s="482"/>
    </row>
    <row r="77" spans="1:6" ht="12">
      <c r="A77" s="9"/>
      <c r="B77" s="12" t="s">
        <v>287</v>
      </c>
      <c r="C77" s="480" t="s">
        <v>92</v>
      </c>
      <c r="D77" s="480">
        <v>180</v>
      </c>
      <c r="F77" s="390" t="s">
        <v>92</v>
      </c>
    </row>
    <row r="78" spans="1:4" ht="12">
      <c r="A78" s="9"/>
      <c r="B78" s="4"/>
      <c r="C78" s="482"/>
      <c r="D78" s="482"/>
    </row>
    <row r="79" spans="1:4" ht="12">
      <c r="A79" s="9"/>
      <c r="B79" s="10" t="s">
        <v>378</v>
      </c>
      <c r="C79" s="482"/>
      <c r="D79" s="482"/>
    </row>
    <row r="80" spans="1:6" ht="12">
      <c r="A80" s="9"/>
      <c r="B80" s="11" t="s">
        <v>179</v>
      </c>
      <c r="C80" s="480">
        <v>50</v>
      </c>
      <c r="D80" s="480">
        <v>660</v>
      </c>
      <c r="F80" s="323">
        <v>7.01219512195122</v>
      </c>
    </row>
    <row r="81" spans="1:6" ht="12">
      <c r="A81" s="9"/>
      <c r="B81" s="11" t="s">
        <v>379</v>
      </c>
      <c r="C81" s="480">
        <v>10</v>
      </c>
      <c r="D81" s="480">
        <v>40</v>
      </c>
      <c r="F81" s="323">
        <v>11.627906976744185</v>
      </c>
    </row>
    <row r="82" spans="1:6" ht="12">
      <c r="A82" s="9"/>
      <c r="B82" s="11" t="s">
        <v>380</v>
      </c>
      <c r="C82" s="480">
        <v>0</v>
      </c>
      <c r="D82" s="480">
        <v>90</v>
      </c>
      <c r="F82" s="323">
        <v>0</v>
      </c>
    </row>
    <row r="83" spans="1:6" ht="12">
      <c r="A83" s="9"/>
      <c r="B83" s="11" t="s">
        <v>381</v>
      </c>
      <c r="C83" s="480">
        <v>0</v>
      </c>
      <c r="D83" s="480" t="s">
        <v>92</v>
      </c>
      <c r="F83" s="323">
        <v>0</v>
      </c>
    </row>
    <row r="84" spans="1:6" ht="12">
      <c r="A84" s="9"/>
      <c r="B84" s="11" t="s">
        <v>382</v>
      </c>
      <c r="C84" s="480">
        <v>0</v>
      </c>
      <c r="D84" s="480">
        <v>10</v>
      </c>
      <c r="F84" s="323">
        <v>0</v>
      </c>
    </row>
    <row r="85" spans="1:6" ht="12">
      <c r="A85" s="9"/>
      <c r="B85" s="11" t="s">
        <v>383</v>
      </c>
      <c r="C85" s="480">
        <v>0</v>
      </c>
      <c r="D85" s="480">
        <v>20</v>
      </c>
      <c r="F85" s="323">
        <v>0</v>
      </c>
    </row>
    <row r="86" spans="1:6" ht="12">
      <c r="A86" s="9"/>
      <c r="B86" s="11" t="s">
        <v>384</v>
      </c>
      <c r="C86" s="480">
        <v>0</v>
      </c>
      <c r="D86" s="480">
        <v>10</v>
      </c>
      <c r="F86" s="323">
        <v>0</v>
      </c>
    </row>
    <row r="87" spans="1:6" ht="12">
      <c r="A87" s="9"/>
      <c r="B87" s="11" t="s">
        <v>385</v>
      </c>
      <c r="C87" s="480">
        <v>20</v>
      </c>
      <c r="D87" s="480">
        <v>380</v>
      </c>
      <c r="F87" s="323">
        <v>4.774535809018567</v>
      </c>
    </row>
    <row r="88" spans="1:6" ht="12">
      <c r="A88" s="9"/>
      <c r="B88" s="11" t="s">
        <v>386</v>
      </c>
      <c r="C88" s="480">
        <v>10</v>
      </c>
      <c r="D88" s="480">
        <v>60</v>
      </c>
      <c r="F88" s="323">
        <v>9.67741935483871</v>
      </c>
    </row>
    <row r="89" spans="1:6" ht="12">
      <c r="A89" s="9"/>
      <c r="B89" s="11" t="s">
        <v>387</v>
      </c>
      <c r="C89" s="480" t="s">
        <v>92</v>
      </c>
      <c r="D89" s="480">
        <v>100</v>
      </c>
      <c r="F89" s="390" t="s">
        <v>92</v>
      </c>
    </row>
    <row r="90" spans="1:6" ht="12">
      <c r="A90" s="9"/>
      <c r="B90" s="11" t="s">
        <v>388</v>
      </c>
      <c r="C90" s="480">
        <v>0</v>
      </c>
      <c r="D90" s="480" t="s">
        <v>92</v>
      </c>
      <c r="F90" s="323">
        <v>0</v>
      </c>
    </row>
    <row r="91" spans="1:4" ht="12">
      <c r="A91" s="9"/>
      <c r="B91" s="4"/>
      <c r="C91" s="482"/>
      <c r="D91" s="482"/>
    </row>
    <row r="92" spans="1:4" ht="12">
      <c r="A92" s="9"/>
      <c r="B92" s="10" t="s">
        <v>389</v>
      </c>
      <c r="C92" s="482"/>
      <c r="D92" s="482"/>
    </row>
    <row r="93" spans="1:6" ht="12">
      <c r="A93" s="9"/>
      <c r="B93" s="11" t="s">
        <v>390</v>
      </c>
      <c r="C93" s="480">
        <v>20</v>
      </c>
      <c r="D93" s="480">
        <v>90</v>
      </c>
      <c r="F93" s="323">
        <v>18.6046511627907</v>
      </c>
    </row>
    <row r="94" spans="1:4" ht="12">
      <c r="A94" s="9"/>
      <c r="B94" s="11"/>
      <c r="C94" s="482"/>
      <c r="D94" s="482"/>
    </row>
    <row r="95" spans="1:4" ht="12">
      <c r="A95" s="9"/>
      <c r="B95" s="10" t="s">
        <v>391</v>
      </c>
      <c r="C95" s="482"/>
      <c r="D95" s="482"/>
    </row>
    <row r="96" spans="1:6" ht="12">
      <c r="A96" s="9"/>
      <c r="B96" s="11" t="s">
        <v>392</v>
      </c>
      <c r="C96" s="480">
        <v>10</v>
      </c>
      <c r="D96" s="480">
        <v>250</v>
      </c>
      <c r="F96" s="323">
        <v>3.6290322580645165</v>
      </c>
    </row>
    <row r="97" spans="1:6" ht="12">
      <c r="A97" s="9"/>
      <c r="B97" s="11" t="s">
        <v>393</v>
      </c>
      <c r="C97" s="480">
        <v>0</v>
      </c>
      <c r="D97" s="480">
        <v>10</v>
      </c>
      <c r="F97" s="323">
        <v>0</v>
      </c>
    </row>
    <row r="98" spans="1:4" ht="12">
      <c r="A98" s="9"/>
      <c r="B98" s="11"/>
      <c r="C98" s="482"/>
      <c r="D98" s="482"/>
    </row>
    <row r="99" spans="1:4" ht="12">
      <c r="A99" s="9"/>
      <c r="B99" s="10" t="s">
        <v>394</v>
      </c>
      <c r="C99" s="482"/>
      <c r="D99" s="482"/>
    </row>
    <row r="100" spans="1:6" ht="12">
      <c r="A100" s="9"/>
      <c r="B100" s="11" t="s">
        <v>395</v>
      </c>
      <c r="C100" s="480">
        <v>30</v>
      </c>
      <c r="D100" s="480">
        <v>390</v>
      </c>
      <c r="F100" s="323">
        <v>7.908163265306123</v>
      </c>
    </row>
    <row r="101" spans="1:6" ht="12">
      <c r="A101" s="9"/>
      <c r="B101" s="11" t="s">
        <v>398</v>
      </c>
      <c r="C101" s="480">
        <v>0</v>
      </c>
      <c r="D101" s="480">
        <v>80</v>
      </c>
      <c r="F101" s="323">
        <v>0</v>
      </c>
    </row>
    <row r="102" spans="1:6" ht="12">
      <c r="A102" s="9"/>
      <c r="B102" s="11" t="s">
        <v>277</v>
      </c>
      <c r="C102" s="480">
        <v>0</v>
      </c>
      <c r="D102" s="480">
        <v>20</v>
      </c>
      <c r="F102" s="323">
        <v>0</v>
      </c>
    </row>
    <row r="103" spans="1:6" ht="12">
      <c r="A103" s="9"/>
      <c r="B103" s="11" t="s">
        <v>396</v>
      </c>
      <c r="C103" s="480" t="s">
        <v>92</v>
      </c>
      <c r="D103" s="480">
        <v>60</v>
      </c>
      <c r="F103" s="390" t="s">
        <v>92</v>
      </c>
    </row>
    <row r="104" spans="1:6" ht="12">
      <c r="A104" s="9"/>
      <c r="B104" s="11" t="s">
        <v>397</v>
      </c>
      <c r="C104" s="480" t="s">
        <v>92</v>
      </c>
      <c r="D104" s="480">
        <v>100</v>
      </c>
      <c r="F104" s="390" t="s">
        <v>92</v>
      </c>
    </row>
    <row r="105" spans="1:4" ht="12">
      <c r="A105" s="1"/>
      <c r="B105" s="4"/>
      <c r="C105" s="482"/>
      <c r="D105" s="482"/>
    </row>
    <row r="106" spans="1:4" ht="12">
      <c r="A106" s="9"/>
      <c r="B106" s="10" t="s">
        <v>223</v>
      </c>
      <c r="C106" s="482"/>
      <c r="D106" s="482"/>
    </row>
    <row r="107" spans="1:6" ht="12">
      <c r="A107" s="9"/>
      <c r="B107" s="11" t="s">
        <v>199</v>
      </c>
      <c r="C107" s="480">
        <v>30</v>
      </c>
      <c r="D107" s="480">
        <v>1220</v>
      </c>
      <c r="F107" s="323">
        <v>2.042483660130719</v>
      </c>
    </row>
    <row r="108" spans="1:6" ht="12">
      <c r="A108" s="9"/>
      <c r="B108" s="11" t="s">
        <v>280</v>
      </c>
      <c r="C108" s="480">
        <v>0</v>
      </c>
      <c r="D108" s="480">
        <v>20</v>
      </c>
      <c r="F108" s="323">
        <v>0</v>
      </c>
    </row>
    <row r="109" spans="1:6" ht="12">
      <c r="A109" s="9"/>
      <c r="B109" s="11" t="s">
        <v>281</v>
      </c>
      <c r="C109" s="480">
        <v>0</v>
      </c>
      <c r="D109" s="480">
        <v>30</v>
      </c>
      <c r="F109" s="323">
        <v>0</v>
      </c>
    </row>
    <row r="110" spans="1:6" ht="12">
      <c r="A110" s="9"/>
      <c r="B110" s="11" t="s">
        <v>282</v>
      </c>
      <c r="C110" s="480">
        <v>150</v>
      </c>
      <c r="D110" s="480">
        <v>3610</v>
      </c>
      <c r="F110" s="323">
        <v>4.2070301688347636</v>
      </c>
    </row>
    <row r="111" spans="1:6" ht="12">
      <c r="A111" s="9"/>
      <c r="B111" s="11" t="s">
        <v>283</v>
      </c>
      <c r="C111" s="480">
        <v>10</v>
      </c>
      <c r="D111" s="480">
        <v>190</v>
      </c>
      <c r="F111" s="323">
        <v>3.783783783783784</v>
      </c>
    </row>
    <row r="112" spans="1:4" ht="12">
      <c r="A112" s="9"/>
      <c r="B112" s="11"/>
      <c r="C112" s="482"/>
      <c r="D112" s="482"/>
    </row>
    <row r="113" spans="1:4" ht="12">
      <c r="A113" s="9"/>
      <c r="B113" s="10" t="s">
        <v>284</v>
      </c>
      <c r="C113" s="482"/>
      <c r="D113" s="482"/>
    </row>
    <row r="114" spans="1:6" ht="12">
      <c r="A114" s="9"/>
      <c r="B114" s="11" t="s">
        <v>285</v>
      </c>
      <c r="C114" s="480" t="s">
        <v>92</v>
      </c>
      <c r="D114" s="480">
        <v>180</v>
      </c>
      <c r="F114" s="390" t="s">
        <v>92</v>
      </c>
    </row>
    <row r="115" spans="1:4" ht="12">
      <c r="A115" s="9"/>
      <c r="B115" s="11"/>
      <c r="C115" s="482"/>
      <c r="D115" s="482"/>
    </row>
    <row r="116" spans="1:4" ht="12">
      <c r="A116" s="9"/>
      <c r="B116" s="10" t="s">
        <v>286</v>
      </c>
      <c r="C116" s="482"/>
      <c r="D116" s="482"/>
    </row>
    <row r="117" spans="1:6" ht="12">
      <c r="A117" s="9"/>
      <c r="B117" s="11" t="s">
        <v>286</v>
      </c>
      <c r="C117" s="480" t="s">
        <v>92</v>
      </c>
      <c r="D117" s="480">
        <v>30</v>
      </c>
      <c r="F117" s="390" t="s">
        <v>92</v>
      </c>
    </row>
    <row r="118" spans="1:4" ht="12">
      <c r="A118" s="9"/>
      <c r="B118" s="11"/>
      <c r="C118" s="482"/>
      <c r="D118" s="482"/>
    </row>
    <row r="119" spans="1:4" ht="12">
      <c r="A119" s="9"/>
      <c r="B119" s="10" t="s">
        <v>288</v>
      </c>
      <c r="C119" s="482"/>
      <c r="D119" s="482"/>
    </row>
    <row r="120" spans="1:6" ht="12">
      <c r="A120" s="9"/>
      <c r="B120" s="11" t="s">
        <v>288</v>
      </c>
      <c r="C120" s="480">
        <v>10</v>
      </c>
      <c r="D120" s="480">
        <v>210</v>
      </c>
      <c r="F120" s="323">
        <v>6.103286384976526</v>
      </c>
    </row>
    <row r="121" spans="1:4" ht="12">
      <c r="A121" s="9"/>
      <c r="B121" s="11"/>
      <c r="C121" s="482"/>
      <c r="D121" s="482"/>
    </row>
    <row r="122" spans="1:4" ht="12">
      <c r="A122" s="9"/>
      <c r="B122" s="10" t="s">
        <v>289</v>
      </c>
      <c r="C122" s="482"/>
      <c r="D122" s="482"/>
    </row>
    <row r="123" spans="1:6" ht="12">
      <c r="A123" s="9"/>
      <c r="B123" s="11" t="s">
        <v>200</v>
      </c>
      <c r="C123" s="480">
        <v>30</v>
      </c>
      <c r="D123" s="480">
        <v>390</v>
      </c>
      <c r="F123" s="323">
        <v>7.792207792207792</v>
      </c>
    </row>
    <row r="124" spans="1:6" ht="12">
      <c r="A124" s="9"/>
      <c r="B124" s="11" t="s">
        <v>290</v>
      </c>
      <c r="C124" s="480">
        <v>10</v>
      </c>
      <c r="D124" s="480">
        <v>230</v>
      </c>
      <c r="F124" s="323">
        <v>3.982300884955752</v>
      </c>
    </row>
    <row r="125" spans="1:6" ht="12">
      <c r="A125" s="9"/>
      <c r="B125" s="11" t="s">
        <v>291</v>
      </c>
      <c r="C125" s="480">
        <v>10</v>
      </c>
      <c r="D125" s="480">
        <v>110</v>
      </c>
      <c r="F125" s="323">
        <v>4.545454545454546</v>
      </c>
    </row>
    <row r="126" spans="1:6" ht="12">
      <c r="A126" s="9"/>
      <c r="B126" s="11" t="s">
        <v>292</v>
      </c>
      <c r="C126" s="480">
        <v>20</v>
      </c>
      <c r="D126" s="480">
        <v>120</v>
      </c>
      <c r="F126" s="323">
        <v>13.333333333333334</v>
      </c>
    </row>
    <row r="127" spans="1:6" ht="12">
      <c r="A127" s="9"/>
      <c r="B127" s="11" t="s">
        <v>293</v>
      </c>
      <c r="C127" s="480">
        <v>0</v>
      </c>
      <c r="D127" s="480" t="s">
        <v>92</v>
      </c>
      <c r="F127" s="323">
        <v>0</v>
      </c>
    </row>
    <row r="128" spans="1:6" ht="12">
      <c r="A128" s="9"/>
      <c r="B128" s="11" t="s">
        <v>294</v>
      </c>
      <c r="C128" s="480" t="s">
        <v>92</v>
      </c>
      <c r="D128" s="480">
        <v>130</v>
      </c>
      <c r="F128" s="390" t="s">
        <v>92</v>
      </c>
    </row>
    <row r="129" spans="1:6" ht="12">
      <c r="A129" s="9"/>
      <c r="B129" s="11" t="s">
        <v>295</v>
      </c>
      <c r="C129" s="487" t="s">
        <v>110</v>
      </c>
      <c r="D129" s="480">
        <v>30</v>
      </c>
      <c r="F129" s="495" t="s">
        <v>110</v>
      </c>
    </row>
    <row r="130" spans="1:6" ht="12">
      <c r="A130" s="9"/>
      <c r="B130" s="11" t="s">
        <v>296</v>
      </c>
      <c r="C130" s="480">
        <v>0</v>
      </c>
      <c r="D130" s="480">
        <v>10</v>
      </c>
      <c r="F130" s="323">
        <v>0</v>
      </c>
    </row>
    <row r="131" spans="1:6" ht="12">
      <c r="A131" s="9"/>
      <c r="B131" s="11" t="s">
        <v>297</v>
      </c>
      <c r="C131" s="480" t="s">
        <v>92</v>
      </c>
      <c r="D131" s="480">
        <v>20</v>
      </c>
      <c r="F131" s="390" t="s">
        <v>92</v>
      </c>
    </row>
    <row r="132" spans="1:6" ht="12">
      <c r="A132" s="9"/>
      <c r="B132" s="11" t="s">
        <v>298</v>
      </c>
      <c r="C132" s="480" t="s">
        <v>92</v>
      </c>
      <c r="D132" s="480">
        <v>80</v>
      </c>
      <c r="F132" s="390" t="s">
        <v>92</v>
      </c>
    </row>
    <row r="133" spans="1:6" ht="12">
      <c r="A133" s="9"/>
      <c r="B133" s="11" t="s">
        <v>113</v>
      </c>
      <c r="C133" s="480">
        <v>20</v>
      </c>
      <c r="D133" s="480">
        <v>720</v>
      </c>
      <c r="F133" s="323">
        <v>2.6352288488210815</v>
      </c>
    </row>
    <row r="134" spans="1:6" ht="12">
      <c r="A134" s="9"/>
      <c r="B134" s="11"/>
      <c r="C134" s="480"/>
      <c r="D134" s="480"/>
      <c r="F134" s="323"/>
    </row>
    <row r="135" spans="1:4" ht="12">
      <c r="A135" s="9"/>
      <c r="B135" s="10" t="s">
        <v>299</v>
      </c>
      <c r="C135" s="482"/>
      <c r="D135" s="482"/>
    </row>
    <row r="136" spans="1:6" ht="12">
      <c r="A136" s="9"/>
      <c r="B136" s="11" t="s">
        <v>178</v>
      </c>
      <c r="C136" s="480">
        <v>20</v>
      </c>
      <c r="D136" s="480">
        <v>320</v>
      </c>
      <c r="F136" s="323">
        <v>4.658385093167702</v>
      </c>
    </row>
    <row r="137" spans="1:6" ht="12">
      <c r="A137" s="9"/>
      <c r="B137" s="11" t="s">
        <v>300</v>
      </c>
      <c r="C137" s="480">
        <v>70</v>
      </c>
      <c r="D137" s="480">
        <v>480</v>
      </c>
      <c r="F137" s="323">
        <v>13.541666666666666</v>
      </c>
    </row>
    <row r="138" spans="1:6" ht="12">
      <c r="A138" s="9"/>
      <c r="B138" s="11" t="s">
        <v>301</v>
      </c>
      <c r="C138" s="480">
        <v>10</v>
      </c>
      <c r="D138" s="480">
        <v>260</v>
      </c>
      <c r="F138" s="323">
        <v>4.615384615384616</v>
      </c>
    </row>
    <row r="139" spans="1:6" ht="12">
      <c r="A139" s="9"/>
      <c r="B139" s="11" t="s">
        <v>302</v>
      </c>
      <c r="C139" s="480">
        <v>0</v>
      </c>
      <c r="D139" s="480">
        <v>20</v>
      </c>
      <c r="F139" s="323">
        <v>0</v>
      </c>
    </row>
    <row r="140" spans="1:6" ht="12">
      <c r="A140" s="9"/>
      <c r="B140" s="11" t="s">
        <v>303</v>
      </c>
      <c r="C140" s="480">
        <v>20</v>
      </c>
      <c r="D140" s="480">
        <v>240</v>
      </c>
      <c r="F140" s="323">
        <v>6.382978723404255</v>
      </c>
    </row>
    <row r="141" spans="1:6" ht="12">
      <c r="A141" s="9"/>
      <c r="B141" s="11" t="s">
        <v>304</v>
      </c>
      <c r="C141" s="480">
        <v>0</v>
      </c>
      <c r="D141" s="480">
        <v>120</v>
      </c>
      <c r="F141" s="323">
        <v>0</v>
      </c>
    </row>
    <row r="142" spans="1:6" ht="12">
      <c r="A142" s="9"/>
      <c r="B142" s="11" t="s">
        <v>305</v>
      </c>
      <c r="C142" s="480">
        <v>0</v>
      </c>
      <c r="D142" s="480">
        <v>20</v>
      </c>
      <c r="F142" s="323">
        <v>0</v>
      </c>
    </row>
    <row r="143" spans="1:6" ht="12">
      <c r="A143" s="9"/>
      <c r="B143" s="11" t="s">
        <v>306</v>
      </c>
      <c r="C143" s="480">
        <v>0</v>
      </c>
      <c r="D143" s="480">
        <v>10</v>
      </c>
      <c r="F143" s="323">
        <v>0</v>
      </c>
    </row>
    <row r="144" spans="1:6" ht="12">
      <c r="A144" s="9"/>
      <c r="B144" s="11" t="s">
        <v>307</v>
      </c>
      <c r="C144" s="480">
        <v>10</v>
      </c>
      <c r="D144" s="480">
        <v>200</v>
      </c>
      <c r="F144" s="323">
        <v>4.5</v>
      </c>
    </row>
    <row r="145" spans="1:4" ht="12">
      <c r="A145" s="9"/>
      <c r="B145" s="11"/>
      <c r="C145" s="482"/>
      <c r="D145" s="482"/>
    </row>
    <row r="146" spans="1:4" ht="12">
      <c r="A146" s="9"/>
      <c r="B146" s="10" t="s">
        <v>308</v>
      </c>
      <c r="C146" s="482"/>
      <c r="D146" s="482"/>
    </row>
    <row r="147" spans="1:6" ht="12">
      <c r="A147" s="9"/>
      <c r="B147" s="11" t="s">
        <v>309</v>
      </c>
      <c r="C147" s="480">
        <v>60</v>
      </c>
      <c r="D147" s="480">
        <v>1720</v>
      </c>
      <c r="F147" s="323">
        <v>3.6004645760743323</v>
      </c>
    </row>
    <row r="148" spans="1:6" ht="12">
      <c r="A148" s="9"/>
      <c r="B148" s="11" t="s">
        <v>310</v>
      </c>
      <c r="C148" s="480">
        <v>20</v>
      </c>
      <c r="D148" s="480">
        <v>1090</v>
      </c>
      <c r="F148" s="323">
        <v>2.0146520146520146</v>
      </c>
    </row>
    <row r="149" spans="1:6" ht="12">
      <c r="A149" s="9"/>
      <c r="B149" s="11" t="s">
        <v>311</v>
      </c>
      <c r="C149" s="480">
        <v>30</v>
      </c>
      <c r="D149" s="480">
        <v>480</v>
      </c>
      <c r="F149" s="323">
        <v>6.05427974947808</v>
      </c>
    </row>
    <row r="150" spans="1:6" ht="12">
      <c r="A150" s="9"/>
      <c r="B150" s="11" t="s">
        <v>312</v>
      </c>
      <c r="C150" s="480">
        <v>410</v>
      </c>
      <c r="D150" s="480">
        <v>6270</v>
      </c>
      <c r="F150" s="323">
        <v>6.535947712418301</v>
      </c>
    </row>
    <row r="151" spans="1:6" ht="12">
      <c r="A151" s="9"/>
      <c r="B151" s="11" t="s">
        <v>313</v>
      </c>
      <c r="C151" s="480">
        <v>30</v>
      </c>
      <c r="D151" s="480">
        <v>1210</v>
      </c>
      <c r="F151" s="323">
        <v>2.7340513670256836</v>
      </c>
    </row>
    <row r="152" spans="1:6" ht="12">
      <c r="A152" s="1"/>
      <c r="B152" s="11" t="s">
        <v>314</v>
      </c>
      <c r="C152" s="480">
        <v>10</v>
      </c>
      <c r="D152" s="480">
        <v>480</v>
      </c>
      <c r="F152" s="323">
        <v>1.0482180293501049</v>
      </c>
    </row>
    <row r="153" spans="1:6" ht="12">
      <c r="A153" s="1"/>
      <c r="B153" s="11" t="s">
        <v>315</v>
      </c>
      <c r="C153" s="480" t="s">
        <v>92</v>
      </c>
      <c r="D153" s="480">
        <v>140</v>
      </c>
      <c r="F153" s="390" t="s">
        <v>92</v>
      </c>
    </row>
    <row r="154" spans="1:4" ht="12">
      <c r="A154" s="1"/>
      <c r="B154" s="11"/>
      <c r="C154" s="482"/>
      <c r="D154" s="482"/>
    </row>
    <row r="155" spans="1:4" ht="12">
      <c r="A155" s="1"/>
      <c r="B155" s="13" t="s">
        <v>316</v>
      </c>
      <c r="C155" s="482"/>
      <c r="D155" s="482"/>
    </row>
    <row r="156" spans="1:6" ht="12">
      <c r="A156" s="1"/>
      <c r="B156" s="11" t="s">
        <v>317</v>
      </c>
      <c r="C156" s="480">
        <v>10</v>
      </c>
      <c r="D156" s="480">
        <v>250</v>
      </c>
      <c r="F156" s="323">
        <v>5.241935483870968</v>
      </c>
    </row>
    <row r="157" spans="1:6" ht="12">
      <c r="A157" s="1"/>
      <c r="B157" s="11" t="s">
        <v>318</v>
      </c>
      <c r="C157" s="480">
        <v>0</v>
      </c>
      <c r="D157" s="480">
        <v>40</v>
      </c>
      <c r="F157" s="323">
        <v>0</v>
      </c>
    </row>
    <row r="158" spans="1:6" ht="12">
      <c r="A158" s="1"/>
      <c r="B158" s="11" t="s">
        <v>319</v>
      </c>
      <c r="C158" s="480">
        <v>0</v>
      </c>
      <c r="D158" s="480">
        <v>90</v>
      </c>
      <c r="F158" s="323">
        <v>0</v>
      </c>
    </row>
    <row r="159" spans="1:6" ht="12">
      <c r="A159" s="1"/>
      <c r="B159" s="11" t="s">
        <v>320</v>
      </c>
      <c r="C159" s="480">
        <v>0</v>
      </c>
      <c r="D159" s="480" t="s">
        <v>92</v>
      </c>
      <c r="F159" s="323">
        <v>0</v>
      </c>
    </row>
    <row r="160" spans="1:6" ht="12">
      <c r="A160" s="1"/>
      <c r="B160" s="11" t="s">
        <v>321</v>
      </c>
      <c r="C160" s="480">
        <v>0</v>
      </c>
      <c r="D160" s="480">
        <v>20</v>
      </c>
      <c r="F160" s="323">
        <v>0</v>
      </c>
    </row>
    <row r="161" spans="1:6" ht="12">
      <c r="A161" s="1"/>
      <c r="B161" s="11" t="s">
        <v>93</v>
      </c>
      <c r="C161" s="480" t="s">
        <v>92</v>
      </c>
      <c r="D161" s="480">
        <v>20</v>
      </c>
      <c r="F161" s="390" t="s">
        <v>92</v>
      </c>
    </row>
    <row r="162" spans="1:6" ht="12">
      <c r="A162" s="1"/>
      <c r="B162" s="11" t="s">
        <v>322</v>
      </c>
      <c r="C162" s="480" t="s">
        <v>92</v>
      </c>
      <c r="D162" s="480">
        <v>40</v>
      </c>
      <c r="F162" s="390" t="s">
        <v>92</v>
      </c>
    </row>
    <row r="163" spans="1:6" ht="12">
      <c r="A163" s="1"/>
      <c r="B163" s="11" t="s">
        <v>323</v>
      </c>
      <c r="C163" s="480" t="s">
        <v>92</v>
      </c>
      <c r="D163" s="480">
        <v>80</v>
      </c>
      <c r="F163" s="390" t="s">
        <v>92</v>
      </c>
    </row>
    <row r="164" spans="1:6" ht="12">
      <c r="A164" s="1"/>
      <c r="B164" s="11" t="s">
        <v>166</v>
      </c>
      <c r="C164" s="480">
        <v>0</v>
      </c>
      <c r="D164" s="480">
        <v>10</v>
      </c>
      <c r="F164" s="323">
        <v>0</v>
      </c>
    </row>
    <row r="165" spans="1:6" ht="12">
      <c r="A165" s="1"/>
      <c r="B165" s="11" t="s">
        <v>324</v>
      </c>
      <c r="C165" s="480">
        <v>0</v>
      </c>
      <c r="D165" s="480">
        <v>10</v>
      </c>
      <c r="F165" s="323">
        <v>0</v>
      </c>
    </row>
    <row r="166" spans="1:6" ht="12">
      <c r="A166" s="1"/>
      <c r="B166" s="11" t="s">
        <v>94</v>
      </c>
      <c r="C166" s="480">
        <v>0</v>
      </c>
      <c r="D166" s="480">
        <v>10</v>
      </c>
      <c r="F166" s="323">
        <v>0</v>
      </c>
    </row>
    <row r="167" spans="1:6" ht="12">
      <c r="A167" s="1"/>
      <c r="B167" s="11" t="s">
        <v>165</v>
      </c>
      <c r="C167" s="480">
        <v>0</v>
      </c>
      <c r="D167" s="480">
        <v>0</v>
      </c>
      <c r="F167" s="323">
        <v>0</v>
      </c>
    </row>
    <row r="168" spans="1:6" ht="12">
      <c r="A168" s="1"/>
      <c r="B168" s="11" t="s">
        <v>325</v>
      </c>
      <c r="C168" s="480">
        <v>10</v>
      </c>
      <c r="D168" s="480">
        <v>100</v>
      </c>
      <c r="F168" s="323">
        <v>14.14141414141414</v>
      </c>
    </row>
    <row r="169" spans="1:6" ht="12">
      <c r="A169" s="1"/>
      <c r="B169" s="11" t="s">
        <v>95</v>
      </c>
      <c r="C169" s="480">
        <v>0</v>
      </c>
      <c r="D169" s="480">
        <v>10</v>
      </c>
      <c r="F169" s="323">
        <v>0</v>
      </c>
    </row>
    <row r="170" spans="1:6" ht="12">
      <c r="A170" s="1"/>
      <c r="B170" s="11" t="s">
        <v>326</v>
      </c>
      <c r="C170" s="480" t="s">
        <v>92</v>
      </c>
      <c r="D170" s="480" t="s">
        <v>92</v>
      </c>
      <c r="F170" s="390" t="s">
        <v>92</v>
      </c>
    </row>
    <row r="171" spans="1:6" ht="12">
      <c r="A171" s="1"/>
      <c r="B171" s="11" t="s">
        <v>327</v>
      </c>
      <c r="C171" s="480" t="s">
        <v>92</v>
      </c>
      <c r="D171" s="480">
        <v>60</v>
      </c>
      <c r="F171" s="390" t="s">
        <v>92</v>
      </c>
    </row>
    <row r="172" spans="1:6" ht="12">
      <c r="A172" s="1"/>
      <c r="B172" s="11" t="s">
        <v>328</v>
      </c>
      <c r="C172" s="480" t="s">
        <v>92</v>
      </c>
      <c r="D172" s="480">
        <v>60</v>
      </c>
      <c r="F172" s="390" t="s">
        <v>92</v>
      </c>
    </row>
    <row r="173" spans="1:6" ht="12">
      <c r="A173" s="1"/>
      <c r="B173" s="11" t="s">
        <v>167</v>
      </c>
      <c r="C173" s="480">
        <v>20</v>
      </c>
      <c r="D173" s="480">
        <v>350</v>
      </c>
      <c r="F173" s="323">
        <v>4.584527220630372</v>
      </c>
    </row>
    <row r="174" spans="1:6" ht="12">
      <c r="A174" s="1"/>
      <c r="B174" s="11" t="s">
        <v>329</v>
      </c>
      <c r="C174" s="480">
        <v>0</v>
      </c>
      <c r="D174" s="480">
        <v>10</v>
      </c>
      <c r="F174" s="323">
        <v>0</v>
      </c>
    </row>
    <row r="175" spans="1:6" ht="12">
      <c r="A175" s="1"/>
      <c r="B175" s="11" t="s">
        <v>330</v>
      </c>
      <c r="C175" s="480">
        <v>0</v>
      </c>
      <c r="D175" s="480" t="s">
        <v>92</v>
      </c>
      <c r="F175" s="323">
        <v>0</v>
      </c>
    </row>
    <row r="176" spans="1:6" ht="12">
      <c r="A176" s="1"/>
      <c r="B176" s="11" t="s">
        <v>97</v>
      </c>
      <c r="C176" s="480">
        <v>0</v>
      </c>
      <c r="D176" s="480">
        <v>10</v>
      </c>
      <c r="F176" s="323">
        <v>0</v>
      </c>
    </row>
    <row r="177" spans="1:6" ht="12">
      <c r="A177" s="1"/>
      <c r="B177" s="11" t="s">
        <v>331</v>
      </c>
      <c r="C177" s="480">
        <v>0</v>
      </c>
      <c r="D177" s="480">
        <v>10</v>
      </c>
      <c r="F177" s="323">
        <v>0</v>
      </c>
    </row>
    <row r="178" spans="1:4" ht="12">
      <c r="A178" s="1"/>
      <c r="B178" s="11"/>
      <c r="C178" s="482"/>
      <c r="D178" s="482"/>
    </row>
    <row r="179" spans="1:4" ht="12">
      <c r="A179" s="1"/>
      <c r="B179" s="13" t="s">
        <v>75</v>
      </c>
      <c r="C179" s="482"/>
      <c r="D179" s="482"/>
    </row>
    <row r="180" spans="1:6" ht="12">
      <c r="A180" s="1"/>
      <c r="B180" s="11" t="s">
        <v>74</v>
      </c>
      <c r="C180" s="480">
        <v>10</v>
      </c>
      <c r="D180" s="480">
        <v>240</v>
      </c>
      <c r="F180" s="323">
        <v>3.3472803347280333</v>
      </c>
    </row>
    <row r="181" spans="1:6" ht="12">
      <c r="A181" s="1"/>
      <c r="B181" s="11" t="s">
        <v>333</v>
      </c>
      <c r="C181" s="480">
        <v>0</v>
      </c>
      <c r="D181" s="480">
        <v>10</v>
      </c>
      <c r="F181" s="323">
        <v>0</v>
      </c>
    </row>
    <row r="182" spans="1:6" ht="12">
      <c r="A182" s="1"/>
      <c r="B182" s="11" t="s">
        <v>334</v>
      </c>
      <c r="C182" s="480">
        <v>0</v>
      </c>
      <c r="D182" s="480">
        <v>20</v>
      </c>
      <c r="F182" s="323">
        <v>0</v>
      </c>
    </row>
    <row r="183" spans="1:6" ht="12">
      <c r="A183" s="1"/>
      <c r="B183" s="4"/>
      <c r="C183" s="482"/>
      <c r="D183" s="482"/>
      <c r="F183" s="266"/>
    </row>
    <row r="184" spans="1:6" ht="12">
      <c r="A184" s="14"/>
      <c r="B184" s="319" t="s">
        <v>335</v>
      </c>
      <c r="C184" s="485">
        <v>1850</v>
      </c>
      <c r="D184" s="485">
        <v>42890</v>
      </c>
      <c r="E184" s="22"/>
      <c r="F184" s="324">
        <v>4.3</v>
      </c>
    </row>
    <row r="185" spans="1:6" ht="12">
      <c r="A185" s="14"/>
      <c r="B185" s="15"/>
      <c r="E185"/>
      <c r="F185" s="266" t="s">
        <v>233</v>
      </c>
    </row>
    <row r="186" spans="1:6" ht="12">
      <c r="A186" s="14"/>
      <c r="B186" s="15"/>
      <c r="E186"/>
      <c r="F186"/>
    </row>
    <row r="187" spans="2:13" ht="13.5" customHeight="1">
      <c r="B187" s="532" t="s">
        <v>84</v>
      </c>
      <c r="C187" s="532"/>
      <c r="D187" s="532"/>
      <c r="E187" s="532"/>
      <c r="F187" s="532"/>
      <c r="G187" s="465"/>
      <c r="H187" s="465"/>
      <c r="I187" s="465"/>
      <c r="J187" s="465"/>
      <c r="K187" s="465"/>
      <c r="L187" s="465"/>
      <c r="M187" s="465"/>
    </row>
    <row r="188" spans="2:13" ht="12">
      <c r="B188" s="471" t="s">
        <v>146</v>
      </c>
      <c r="C188" s="463"/>
      <c r="D188" s="463"/>
      <c r="E188" s="463"/>
      <c r="F188" s="463"/>
      <c r="G188" s="463"/>
      <c r="H188" s="463"/>
      <c r="I188" s="463"/>
      <c r="J188" s="463"/>
      <c r="K188" s="463"/>
      <c r="L188" s="463"/>
      <c r="M188" s="463"/>
    </row>
    <row r="189" spans="2:6" ht="12">
      <c r="B189" s="47"/>
      <c r="E189"/>
      <c r="F189"/>
    </row>
    <row r="190" spans="2:6" ht="12">
      <c r="B190" s="47"/>
      <c r="E190"/>
      <c r="F190"/>
    </row>
  </sheetData>
  <mergeCells count="1">
    <mergeCell ref="B187:F187"/>
  </mergeCells>
  <printOptions/>
  <pageMargins left="0.26" right="0.3" top="0.35" bottom="0.44" header="0.26" footer="0.21"/>
  <pageSetup fitToHeight="3" horizontalDpi="600" verticalDpi="600" orientation="portrait" paperSize="9" scale="76"/>
  <rowBreaks count="2" manualBreakCount="2">
    <brk id="74" max="5" man="1"/>
    <brk id="150" max="255" man="1"/>
  </rowBreaks>
</worksheet>
</file>

<file path=xl/worksheets/sheet24.xml><?xml version="1.0" encoding="utf-8"?>
<worksheet xmlns="http://schemas.openxmlformats.org/spreadsheetml/2006/main" xmlns:r="http://schemas.openxmlformats.org/officeDocument/2006/relationships">
  <sheetPr>
    <pageSetUpPr fitToPage="1"/>
  </sheetPr>
  <dimension ref="A1:M190"/>
  <sheetViews>
    <sheetView workbookViewId="0" topLeftCell="A1">
      <selection activeCell="A1" sqref="A1"/>
    </sheetView>
  </sheetViews>
  <sheetFormatPr defaultColWidth="8.8515625" defaultRowHeight="12.75"/>
  <cols>
    <col min="1" max="1" width="3.8515625" style="0" customWidth="1"/>
    <col min="2" max="2" width="60.140625" style="0" customWidth="1"/>
    <col min="3" max="3" width="11.7109375" style="170" customWidth="1"/>
    <col min="4" max="4" width="13.28125" style="170" customWidth="1"/>
    <col min="5" max="5" width="13.140625" style="170" customWidth="1"/>
    <col min="6" max="6" width="3.7109375" style="170" customWidth="1"/>
    <col min="7" max="7" width="18.00390625" style="170" customWidth="1"/>
  </cols>
  <sheetData>
    <row r="1" spans="1:2" ht="12">
      <c r="A1" s="1"/>
      <c r="B1" s="4"/>
    </row>
    <row r="2" spans="1:2" ht="16.5">
      <c r="A2" s="1"/>
      <c r="B2" s="2" t="s">
        <v>201</v>
      </c>
    </row>
    <row r="3" spans="1:2" ht="15">
      <c r="A3" s="1"/>
      <c r="B3" s="18" t="s">
        <v>158</v>
      </c>
    </row>
    <row r="4" ht="12">
      <c r="B4" t="s">
        <v>77</v>
      </c>
    </row>
    <row r="6" ht="12">
      <c r="B6" s="242"/>
    </row>
    <row r="7" spans="2:7" ht="12">
      <c r="B7" s="250" t="s">
        <v>85</v>
      </c>
      <c r="C7" s="267" t="s">
        <v>225</v>
      </c>
      <c r="D7" s="267" t="s">
        <v>226</v>
      </c>
      <c r="E7" s="267" t="s">
        <v>156</v>
      </c>
      <c r="F7" s="267"/>
      <c r="G7" s="268" t="s">
        <v>261</v>
      </c>
    </row>
    <row r="8" ht="12">
      <c r="B8" s="330"/>
    </row>
    <row r="9" spans="1:2" ht="12">
      <c r="A9" s="9"/>
      <c r="B9" s="10" t="s">
        <v>338</v>
      </c>
    </row>
    <row r="10" spans="1:7" ht="12">
      <c r="A10" s="9"/>
      <c r="B10" s="11" t="s">
        <v>339</v>
      </c>
      <c r="C10" s="480">
        <v>240</v>
      </c>
      <c r="D10" s="480">
        <v>440</v>
      </c>
      <c r="E10" s="480">
        <v>690</v>
      </c>
      <c r="G10" s="407">
        <v>64.57725947521867</v>
      </c>
    </row>
    <row r="11" spans="1:7" ht="12">
      <c r="A11" s="9"/>
      <c r="B11" s="11" t="s">
        <v>163</v>
      </c>
      <c r="C11" s="480">
        <v>10</v>
      </c>
      <c r="D11" s="480">
        <v>10</v>
      </c>
      <c r="E11" s="480">
        <v>20</v>
      </c>
      <c r="G11" s="407">
        <v>62.5</v>
      </c>
    </row>
    <row r="12" spans="1:7" ht="12">
      <c r="A12" s="9"/>
      <c r="B12" s="11" t="s">
        <v>340</v>
      </c>
      <c r="C12" s="480" t="s">
        <v>92</v>
      </c>
      <c r="D12" s="480">
        <v>10</v>
      </c>
      <c r="E12" s="480">
        <v>10</v>
      </c>
      <c r="G12" s="390" t="s">
        <v>92</v>
      </c>
    </row>
    <row r="13" spans="1:7" ht="12">
      <c r="A13" s="9"/>
      <c r="B13" s="11" t="s">
        <v>341</v>
      </c>
      <c r="C13" s="480">
        <v>10</v>
      </c>
      <c r="D13" s="480">
        <v>10</v>
      </c>
      <c r="E13" s="480">
        <v>20</v>
      </c>
      <c r="G13" s="407">
        <v>36.84210526315789</v>
      </c>
    </row>
    <row r="14" spans="1:7" ht="12">
      <c r="A14" s="9"/>
      <c r="B14" s="11" t="s">
        <v>342</v>
      </c>
      <c r="C14" s="480">
        <v>30</v>
      </c>
      <c r="D14" s="480">
        <v>50</v>
      </c>
      <c r="E14" s="480">
        <v>80</v>
      </c>
      <c r="G14" s="407">
        <v>62.5</v>
      </c>
    </row>
    <row r="15" spans="1:7" ht="12">
      <c r="A15" s="9"/>
      <c r="B15" s="11"/>
      <c r="C15" s="482"/>
      <c r="D15" s="482"/>
      <c r="E15" s="482"/>
      <c r="G15" s="331"/>
    </row>
    <row r="16" spans="1:7" ht="12">
      <c r="A16" s="9"/>
      <c r="B16" s="10" t="s">
        <v>343</v>
      </c>
      <c r="C16" s="482"/>
      <c r="D16" s="482"/>
      <c r="E16" s="482"/>
      <c r="G16" s="331"/>
    </row>
    <row r="17" spans="1:7" ht="12">
      <c r="A17" s="9"/>
      <c r="B17" s="11" t="s">
        <v>175</v>
      </c>
      <c r="C17" s="480">
        <v>180</v>
      </c>
      <c r="D17" s="480">
        <v>190</v>
      </c>
      <c r="E17" s="480">
        <v>370</v>
      </c>
      <c r="G17" s="407">
        <v>51.21951219512195</v>
      </c>
    </row>
    <row r="18" spans="1:7" ht="12">
      <c r="A18" s="9"/>
      <c r="B18" s="11" t="s">
        <v>344</v>
      </c>
      <c r="C18" s="480">
        <v>30</v>
      </c>
      <c r="D18" s="480">
        <v>20</v>
      </c>
      <c r="E18" s="480">
        <v>50</v>
      </c>
      <c r="G18" s="407">
        <v>48.97959183673469</v>
      </c>
    </row>
    <row r="19" spans="1:7" ht="12">
      <c r="A19" s="9"/>
      <c r="B19" s="11" t="s">
        <v>345</v>
      </c>
      <c r="C19" s="480">
        <v>10</v>
      </c>
      <c r="D19" s="480" t="s">
        <v>92</v>
      </c>
      <c r="E19" s="480">
        <v>10</v>
      </c>
      <c r="G19" s="390" t="s">
        <v>92</v>
      </c>
    </row>
    <row r="20" spans="1:7" ht="12">
      <c r="A20" s="9"/>
      <c r="B20" s="11" t="s">
        <v>346</v>
      </c>
      <c r="C20" s="480" t="s">
        <v>92</v>
      </c>
      <c r="D20" s="480" t="s">
        <v>92</v>
      </c>
      <c r="E20" s="480">
        <v>10</v>
      </c>
      <c r="G20" s="390" t="s">
        <v>92</v>
      </c>
    </row>
    <row r="21" spans="1:7" ht="12">
      <c r="A21" s="9"/>
      <c r="B21" s="4"/>
      <c r="C21" s="482"/>
      <c r="D21" s="482"/>
      <c r="E21" s="482"/>
      <c r="G21" s="331"/>
    </row>
    <row r="22" spans="1:7" ht="12">
      <c r="A22" s="9"/>
      <c r="B22" s="10" t="s">
        <v>347</v>
      </c>
      <c r="C22" s="482"/>
      <c r="D22" s="482"/>
      <c r="E22" s="482"/>
      <c r="G22" s="331"/>
    </row>
    <row r="23" spans="1:7" ht="12">
      <c r="A23" s="9"/>
      <c r="B23" s="11" t="s">
        <v>347</v>
      </c>
      <c r="C23" s="480">
        <v>150</v>
      </c>
      <c r="D23" s="480">
        <v>130</v>
      </c>
      <c r="E23" s="480">
        <v>280</v>
      </c>
      <c r="G23" s="407">
        <v>45.65217391304348</v>
      </c>
    </row>
    <row r="24" spans="1:7" ht="12">
      <c r="A24" s="9"/>
      <c r="B24" s="11"/>
      <c r="C24" s="482"/>
      <c r="D24" s="482"/>
      <c r="E24" s="482"/>
      <c r="G24" s="331"/>
    </row>
    <row r="25" spans="1:7" ht="12">
      <c r="A25" s="9"/>
      <c r="B25" s="10" t="s">
        <v>348</v>
      </c>
      <c r="C25" s="482"/>
      <c r="D25" s="482"/>
      <c r="E25" s="482"/>
      <c r="G25" s="331"/>
    </row>
    <row r="26" spans="1:7" ht="12">
      <c r="A26" s="9"/>
      <c r="B26" s="11" t="s">
        <v>349</v>
      </c>
      <c r="C26" s="480">
        <v>10</v>
      </c>
      <c r="D26" s="480" t="s">
        <v>92</v>
      </c>
      <c r="E26" s="480">
        <v>10</v>
      </c>
      <c r="G26" s="390" t="s">
        <v>92</v>
      </c>
    </row>
    <row r="27" spans="1:7" ht="12">
      <c r="A27" s="9"/>
      <c r="B27" s="11" t="s">
        <v>350</v>
      </c>
      <c r="C27" s="480">
        <v>10</v>
      </c>
      <c r="D27" s="480">
        <v>10</v>
      </c>
      <c r="E27" s="480">
        <v>20</v>
      </c>
      <c r="G27" s="407">
        <v>43.47826086956522</v>
      </c>
    </row>
    <row r="28" spans="1:7" ht="12">
      <c r="A28" s="9"/>
      <c r="B28" s="11" t="s">
        <v>351</v>
      </c>
      <c r="C28" s="480">
        <v>10</v>
      </c>
      <c r="D28" s="480">
        <v>10</v>
      </c>
      <c r="E28" s="480">
        <v>20</v>
      </c>
      <c r="G28" s="407">
        <v>58.82352941176471</v>
      </c>
    </row>
    <row r="29" spans="1:7" ht="12">
      <c r="A29" s="9"/>
      <c r="B29" s="11" t="s">
        <v>352</v>
      </c>
      <c r="C29" s="480">
        <v>70</v>
      </c>
      <c r="D29" s="480">
        <v>50</v>
      </c>
      <c r="E29" s="480">
        <v>120</v>
      </c>
      <c r="G29" s="407">
        <v>40.33613445378151</v>
      </c>
    </row>
    <row r="30" spans="1:7" ht="12">
      <c r="A30" s="9"/>
      <c r="B30" s="11" t="s">
        <v>176</v>
      </c>
      <c r="C30" s="480">
        <v>20</v>
      </c>
      <c r="D30" s="480">
        <v>20</v>
      </c>
      <c r="E30" s="480">
        <v>30</v>
      </c>
      <c r="G30" s="407">
        <v>45.45454545454545</v>
      </c>
    </row>
    <row r="31" spans="1:7" ht="12">
      <c r="A31" s="9"/>
      <c r="B31" s="11" t="s">
        <v>195</v>
      </c>
      <c r="C31" s="480">
        <v>210</v>
      </c>
      <c r="D31" s="480">
        <v>240</v>
      </c>
      <c r="E31" s="480">
        <v>440</v>
      </c>
      <c r="G31" s="407">
        <v>53.27313769751692</v>
      </c>
    </row>
    <row r="32" spans="1:7" ht="12">
      <c r="A32" s="9"/>
      <c r="B32" s="11" t="s">
        <v>353</v>
      </c>
      <c r="C32" s="480">
        <v>40</v>
      </c>
      <c r="D32" s="480">
        <v>20</v>
      </c>
      <c r="E32" s="480">
        <v>60</v>
      </c>
      <c r="G32" s="407">
        <v>33.89830508474576</v>
      </c>
    </row>
    <row r="33" spans="1:7" ht="12">
      <c r="A33" s="1"/>
      <c r="B33" s="4"/>
      <c r="C33" s="482"/>
      <c r="D33" s="482"/>
      <c r="E33" s="482"/>
      <c r="G33" s="331"/>
    </row>
    <row r="34" spans="1:7" ht="12">
      <c r="A34" s="9"/>
      <c r="B34" s="10" t="s">
        <v>278</v>
      </c>
      <c r="C34" s="482"/>
      <c r="D34" s="482"/>
      <c r="E34" s="482"/>
      <c r="G34" s="331"/>
    </row>
    <row r="35" spans="1:7" ht="12">
      <c r="A35" s="287"/>
      <c r="B35" s="291" t="s">
        <v>168</v>
      </c>
      <c r="C35" s="483">
        <v>40</v>
      </c>
      <c r="D35" s="483">
        <v>30</v>
      </c>
      <c r="E35" s="483">
        <v>70</v>
      </c>
      <c r="F35" s="289"/>
      <c r="G35" s="407">
        <v>41.17647058823529</v>
      </c>
    </row>
    <row r="36" spans="1:7" ht="12">
      <c r="A36" s="287"/>
      <c r="B36" s="291" t="s">
        <v>169</v>
      </c>
      <c r="C36" s="483">
        <v>1780</v>
      </c>
      <c r="D36" s="483">
        <v>1030</v>
      </c>
      <c r="E36" s="483">
        <v>2800</v>
      </c>
      <c r="F36" s="289"/>
      <c r="G36" s="407">
        <v>36.59058487874465</v>
      </c>
    </row>
    <row r="37" spans="1:7" ht="12">
      <c r="A37" s="9"/>
      <c r="B37" s="290" t="s">
        <v>278</v>
      </c>
      <c r="C37" s="480">
        <v>1820</v>
      </c>
      <c r="D37" s="480">
        <v>1050</v>
      </c>
      <c r="E37" s="480">
        <v>2870</v>
      </c>
      <c r="G37" s="407">
        <v>36.6991643454039</v>
      </c>
    </row>
    <row r="38" spans="1:7" ht="12">
      <c r="A38" s="9"/>
      <c r="B38" s="11" t="s">
        <v>279</v>
      </c>
      <c r="C38" s="480">
        <v>480</v>
      </c>
      <c r="D38" s="480">
        <v>500</v>
      </c>
      <c r="E38" s="480">
        <v>980</v>
      </c>
      <c r="G38" s="407">
        <v>51.37614678899083</v>
      </c>
    </row>
    <row r="39" spans="1:7" ht="12">
      <c r="A39" s="1"/>
      <c r="B39" s="4"/>
      <c r="C39" s="482"/>
      <c r="D39" s="482"/>
      <c r="E39" s="482"/>
      <c r="G39" s="331"/>
    </row>
    <row r="40" spans="1:7" ht="12">
      <c r="A40" s="9"/>
      <c r="B40" s="10" t="s">
        <v>354</v>
      </c>
      <c r="C40" s="482"/>
      <c r="D40" s="482"/>
      <c r="E40" s="482"/>
      <c r="G40" s="331"/>
    </row>
    <row r="41" spans="1:7" ht="12">
      <c r="A41" s="9"/>
      <c r="B41" s="11" t="s">
        <v>355</v>
      </c>
      <c r="C41" s="480">
        <v>20</v>
      </c>
      <c r="D41" s="480">
        <v>40</v>
      </c>
      <c r="E41" s="480">
        <v>70</v>
      </c>
      <c r="G41" s="407">
        <v>67.6923076923077</v>
      </c>
    </row>
    <row r="42" spans="1:7" ht="12">
      <c r="A42" s="9"/>
      <c r="B42" s="11"/>
      <c r="C42" s="482"/>
      <c r="D42" s="482"/>
      <c r="E42" s="482"/>
      <c r="G42" s="331"/>
    </row>
    <row r="43" spans="1:7" ht="12">
      <c r="A43" s="9"/>
      <c r="B43" s="10" t="s">
        <v>356</v>
      </c>
      <c r="C43" s="482"/>
      <c r="D43" s="482"/>
      <c r="E43" s="482"/>
      <c r="G43" s="331"/>
    </row>
    <row r="44" spans="1:7" ht="12">
      <c r="A44" s="9"/>
      <c r="B44" s="11" t="s">
        <v>177</v>
      </c>
      <c r="C44" s="480">
        <v>230</v>
      </c>
      <c r="D44" s="480">
        <v>230</v>
      </c>
      <c r="E44" s="480">
        <v>460</v>
      </c>
      <c r="G44" s="407">
        <v>49.89010989010989</v>
      </c>
    </row>
    <row r="45" spans="1:7" ht="12">
      <c r="A45" s="9"/>
      <c r="B45" s="11" t="s">
        <v>357</v>
      </c>
      <c r="C45" s="480">
        <v>20</v>
      </c>
      <c r="D45" s="480">
        <v>20</v>
      </c>
      <c r="E45" s="480">
        <v>40</v>
      </c>
      <c r="G45" s="407">
        <v>56.09756097560976</v>
      </c>
    </row>
    <row r="46" spans="1:7" ht="12">
      <c r="A46" s="9"/>
      <c r="B46" s="11" t="s">
        <v>358</v>
      </c>
      <c r="C46" s="480">
        <v>70</v>
      </c>
      <c r="D46" s="480">
        <v>50</v>
      </c>
      <c r="E46" s="480">
        <v>110</v>
      </c>
      <c r="G46" s="407">
        <v>39.823008849557525</v>
      </c>
    </row>
    <row r="47" spans="1:7" ht="12">
      <c r="A47" s="9"/>
      <c r="B47" s="11" t="s">
        <v>359</v>
      </c>
      <c r="C47" s="480">
        <v>20</v>
      </c>
      <c r="D47" s="480">
        <v>10</v>
      </c>
      <c r="E47" s="480">
        <v>30</v>
      </c>
      <c r="G47" s="407">
        <v>38.70967741935484</v>
      </c>
    </row>
    <row r="48" spans="1:7" ht="12">
      <c r="A48" s="9"/>
      <c r="B48" s="11" t="s">
        <v>360</v>
      </c>
      <c r="C48" s="480" t="s">
        <v>92</v>
      </c>
      <c r="D48" s="480" t="s">
        <v>92</v>
      </c>
      <c r="E48" s="480">
        <v>10</v>
      </c>
      <c r="G48" s="390" t="s">
        <v>92</v>
      </c>
    </row>
    <row r="49" spans="1:7" ht="12">
      <c r="A49" s="9"/>
      <c r="B49" s="11"/>
      <c r="C49" s="482"/>
      <c r="D49" s="482"/>
      <c r="E49" s="482"/>
      <c r="G49" s="331"/>
    </row>
    <row r="50" spans="1:7" ht="12">
      <c r="A50" s="9"/>
      <c r="B50" s="10" t="s">
        <v>196</v>
      </c>
      <c r="C50" s="482"/>
      <c r="D50" s="482"/>
      <c r="E50" s="482"/>
      <c r="G50" s="331"/>
    </row>
    <row r="51" spans="1:7" ht="12">
      <c r="A51" s="9"/>
      <c r="B51" s="11" t="s">
        <v>99</v>
      </c>
      <c r="C51" s="480">
        <v>80</v>
      </c>
      <c r="D51" s="480">
        <v>120</v>
      </c>
      <c r="E51" s="480">
        <v>200</v>
      </c>
      <c r="G51" s="407">
        <v>58.97435897435898</v>
      </c>
    </row>
    <row r="52" spans="1:7" ht="12">
      <c r="A52" s="9"/>
      <c r="B52" s="11" t="s">
        <v>361</v>
      </c>
      <c r="C52" s="480">
        <v>770</v>
      </c>
      <c r="D52" s="480">
        <v>1470</v>
      </c>
      <c r="E52" s="480">
        <v>2240</v>
      </c>
      <c r="G52" s="407">
        <v>65.59571619812584</v>
      </c>
    </row>
    <row r="53" spans="1:7" ht="12">
      <c r="A53" s="9"/>
      <c r="B53" s="11" t="s">
        <v>362</v>
      </c>
      <c r="C53" s="480">
        <v>100</v>
      </c>
      <c r="D53" s="480">
        <v>200</v>
      </c>
      <c r="E53" s="480">
        <v>310</v>
      </c>
      <c r="G53" s="407">
        <v>65.90163934426229</v>
      </c>
    </row>
    <row r="54" spans="1:7" ht="12">
      <c r="A54" s="9"/>
      <c r="B54" s="11" t="s">
        <v>363</v>
      </c>
      <c r="C54" s="480">
        <v>40</v>
      </c>
      <c r="D54" s="480">
        <v>40</v>
      </c>
      <c r="E54" s="480">
        <v>80</v>
      </c>
      <c r="G54" s="407">
        <v>55</v>
      </c>
    </row>
    <row r="55" spans="1:7" ht="12">
      <c r="A55" s="9"/>
      <c r="B55" s="11" t="s">
        <v>364</v>
      </c>
      <c r="C55" s="480">
        <v>20</v>
      </c>
      <c r="D55" s="480">
        <v>20</v>
      </c>
      <c r="E55" s="480">
        <v>40</v>
      </c>
      <c r="G55" s="407">
        <v>48.57142857142857</v>
      </c>
    </row>
    <row r="56" spans="1:7" ht="12">
      <c r="A56" s="9"/>
      <c r="B56" s="11" t="s">
        <v>365</v>
      </c>
      <c r="C56" s="480">
        <v>100</v>
      </c>
      <c r="D56" s="480">
        <v>130</v>
      </c>
      <c r="E56" s="480">
        <v>240</v>
      </c>
      <c r="G56" s="407">
        <v>55.932203389830505</v>
      </c>
    </row>
    <row r="57" spans="1:7" ht="12">
      <c r="A57" s="9"/>
      <c r="B57" s="11" t="s">
        <v>366</v>
      </c>
      <c r="C57" s="480" t="s">
        <v>92</v>
      </c>
      <c r="D57" s="480" t="s">
        <v>92</v>
      </c>
      <c r="E57" s="480">
        <v>10</v>
      </c>
      <c r="G57" s="390" t="s">
        <v>92</v>
      </c>
    </row>
    <row r="58" spans="1:7" ht="12">
      <c r="A58" s="9"/>
      <c r="B58" s="11" t="s">
        <v>367</v>
      </c>
      <c r="C58" s="480">
        <v>10</v>
      </c>
      <c r="D58" s="480" t="s">
        <v>92</v>
      </c>
      <c r="E58" s="480">
        <v>10</v>
      </c>
      <c r="G58" s="390" t="s">
        <v>92</v>
      </c>
    </row>
    <row r="59" spans="1:7" ht="12">
      <c r="A59" s="9"/>
      <c r="B59" s="11"/>
      <c r="C59" s="482"/>
      <c r="D59" s="482"/>
      <c r="E59" s="482"/>
      <c r="G59" s="331"/>
    </row>
    <row r="60" spans="1:7" ht="12">
      <c r="A60" s="9"/>
      <c r="B60" s="10" t="s">
        <v>368</v>
      </c>
      <c r="C60" s="482"/>
      <c r="D60" s="482"/>
      <c r="E60" s="482"/>
      <c r="G60" s="331"/>
    </row>
    <row r="61" spans="1:7" ht="12">
      <c r="A61" s="9"/>
      <c r="B61" s="11" t="s">
        <v>197</v>
      </c>
      <c r="C61" s="480">
        <v>30</v>
      </c>
      <c r="D61" s="480">
        <v>30</v>
      </c>
      <c r="E61" s="480">
        <v>50</v>
      </c>
      <c r="G61" s="407">
        <v>50</v>
      </c>
    </row>
    <row r="62" spans="1:7" ht="12">
      <c r="A62" s="9"/>
      <c r="B62" s="11" t="s">
        <v>369</v>
      </c>
      <c r="C62" s="480">
        <v>20</v>
      </c>
      <c r="D62" s="480">
        <v>10</v>
      </c>
      <c r="E62" s="480">
        <v>30</v>
      </c>
      <c r="G62" s="407">
        <v>36.36363636363637</v>
      </c>
    </row>
    <row r="63" spans="1:7" ht="12">
      <c r="A63" s="9"/>
      <c r="B63" s="11"/>
      <c r="C63" s="482"/>
      <c r="D63" s="482"/>
      <c r="E63" s="482"/>
      <c r="G63" s="331"/>
    </row>
    <row r="64" spans="1:7" ht="12">
      <c r="A64" s="9"/>
      <c r="B64" s="10" t="s">
        <v>370</v>
      </c>
      <c r="C64" s="482"/>
      <c r="D64" s="482"/>
      <c r="E64" s="482"/>
      <c r="G64" s="331"/>
    </row>
    <row r="65" spans="1:7" ht="12">
      <c r="A65" s="9"/>
      <c r="B65" s="11" t="s">
        <v>371</v>
      </c>
      <c r="C65" s="480">
        <v>3900</v>
      </c>
      <c r="D65" s="480">
        <v>2950</v>
      </c>
      <c r="E65" s="480">
        <v>6850</v>
      </c>
      <c r="G65" s="407">
        <v>43.03446261682243</v>
      </c>
    </row>
    <row r="66" spans="1:7" ht="12">
      <c r="A66" s="9"/>
      <c r="B66" s="11" t="s">
        <v>164</v>
      </c>
      <c r="C66" s="480">
        <v>240</v>
      </c>
      <c r="D66" s="480">
        <v>10</v>
      </c>
      <c r="E66" s="480">
        <v>240</v>
      </c>
      <c r="G66" s="407">
        <v>2.8688524590163933</v>
      </c>
    </row>
    <row r="67" spans="1:7" ht="12">
      <c r="A67" s="9"/>
      <c r="B67" s="11" t="s">
        <v>372</v>
      </c>
      <c r="C67" s="480">
        <v>270</v>
      </c>
      <c r="D67" s="480">
        <v>70</v>
      </c>
      <c r="E67" s="480">
        <v>340</v>
      </c>
      <c r="G67" s="407">
        <v>19.469026548672566</v>
      </c>
    </row>
    <row r="68" spans="1:7" ht="12">
      <c r="A68" s="9"/>
      <c r="B68" s="11" t="s">
        <v>373</v>
      </c>
      <c r="C68" s="480">
        <v>60</v>
      </c>
      <c r="D68" s="480">
        <v>10</v>
      </c>
      <c r="E68" s="480">
        <v>60</v>
      </c>
      <c r="G68" s="407">
        <v>9.67741935483871</v>
      </c>
    </row>
    <row r="69" spans="1:7" ht="12">
      <c r="A69" s="9"/>
      <c r="B69" s="11" t="s">
        <v>374</v>
      </c>
      <c r="C69" s="480">
        <v>210</v>
      </c>
      <c r="D69" s="480">
        <v>80</v>
      </c>
      <c r="E69" s="480">
        <v>290</v>
      </c>
      <c r="G69" s="407">
        <v>28.07017543859649</v>
      </c>
    </row>
    <row r="70" spans="1:7" ht="12">
      <c r="A70" s="9"/>
      <c r="B70" s="11" t="s">
        <v>375</v>
      </c>
      <c r="C70" s="480">
        <v>110</v>
      </c>
      <c r="D70" s="480">
        <v>40</v>
      </c>
      <c r="E70" s="480">
        <v>150</v>
      </c>
      <c r="G70" s="407">
        <v>28.57142857142857</v>
      </c>
    </row>
    <row r="71" spans="1:7" ht="12">
      <c r="A71" s="9"/>
      <c r="B71" s="11" t="s">
        <v>376</v>
      </c>
      <c r="C71" s="480">
        <v>50</v>
      </c>
      <c r="D71" s="480">
        <v>20</v>
      </c>
      <c r="E71" s="480">
        <v>70</v>
      </c>
      <c r="G71" s="407">
        <v>32.857142857142854</v>
      </c>
    </row>
    <row r="72" spans="1:7" ht="12">
      <c r="A72" s="9"/>
      <c r="B72" s="4"/>
      <c r="C72" s="482"/>
      <c r="D72" s="482"/>
      <c r="E72" s="482"/>
      <c r="G72" s="331"/>
    </row>
    <row r="73" spans="1:7" ht="12">
      <c r="A73" s="9"/>
      <c r="B73" s="10" t="s">
        <v>377</v>
      </c>
      <c r="C73" s="482"/>
      <c r="D73" s="482"/>
      <c r="E73" s="482"/>
      <c r="G73" s="331"/>
    </row>
    <row r="74" spans="1:7" ht="12">
      <c r="A74" s="9"/>
      <c r="B74" s="11" t="s">
        <v>198</v>
      </c>
      <c r="C74" s="480">
        <v>200</v>
      </c>
      <c r="D74" s="480">
        <v>370</v>
      </c>
      <c r="E74" s="480">
        <v>560</v>
      </c>
      <c r="G74" s="407">
        <v>65.18650088809946</v>
      </c>
    </row>
    <row r="75" spans="1:7" ht="12">
      <c r="A75" s="9"/>
      <c r="B75" s="11"/>
      <c r="C75" s="482"/>
      <c r="D75" s="482"/>
      <c r="E75" s="482"/>
      <c r="G75" s="331"/>
    </row>
    <row r="76" spans="1:7" ht="12">
      <c r="A76" s="9"/>
      <c r="B76" s="10" t="s">
        <v>287</v>
      </c>
      <c r="C76" s="482"/>
      <c r="D76" s="482"/>
      <c r="E76" s="482"/>
      <c r="G76" s="331"/>
    </row>
    <row r="77" spans="1:7" ht="12">
      <c r="A77" s="9"/>
      <c r="B77" s="12" t="s">
        <v>287</v>
      </c>
      <c r="C77" s="480">
        <v>60</v>
      </c>
      <c r="D77" s="480">
        <v>120</v>
      </c>
      <c r="E77" s="480">
        <v>180</v>
      </c>
      <c r="G77" s="407">
        <v>67.59776536312849</v>
      </c>
    </row>
    <row r="78" spans="1:7" ht="12">
      <c r="A78" s="9"/>
      <c r="B78" s="4"/>
      <c r="C78" s="482"/>
      <c r="D78" s="482"/>
      <c r="E78" s="482"/>
      <c r="G78" s="331"/>
    </row>
    <row r="79" spans="1:7" ht="12">
      <c r="A79" s="9"/>
      <c r="B79" s="10" t="s">
        <v>378</v>
      </c>
      <c r="C79" s="482"/>
      <c r="D79" s="482"/>
      <c r="E79" s="482"/>
      <c r="G79" s="331"/>
    </row>
    <row r="80" spans="1:7" ht="12">
      <c r="A80" s="9"/>
      <c r="B80" s="11" t="s">
        <v>179</v>
      </c>
      <c r="C80" s="480">
        <v>400</v>
      </c>
      <c r="D80" s="480">
        <v>260</v>
      </c>
      <c r="E80" s="480">
        <v>660</v>
      </c>
      <c r="G80" s="407">
        <v>39.176829268292686</v>
      </c>
    </row>
    <row r="81" spans="1:7" ht="12">
      <c r="A81" s="9"/>
      <c r="B81" s="11" t="s">
        <v>379</v>
      </c>
      <c r="C81" s="480">
        <v>20</v>
      </c>
      <c r="D81" s="480">
        <v>20</v>
      </c>
      <c r="E81" s="480">
        <v>40</v>
      </c>
      <c r="G81" s="407">
        <v>44.18604651162791</v>
      </c>
    </row>
    <row r="82" spans="1:7" ht="12">
      <c r="A82" s="9"/>
      <c r="B82" s="11" t="s">
        <v>380</v>
      </c>
      <c r="C82" s="480">
        <v>70</v>
      </c>
      <c r="D82" s="480">
        <v>20</v>
      </c>
      <c r="E82" s="480">
        <v>90</v>
      </c>
      <c r="G82" s="407">
        <v>25.274725274725274</v>
      </c>
    </row>
    <row r="83" spans="1:7" ht="12">
      <c r="A83" s="9"/>
      <c r="B83" s="11" t="s">
        <v>381</v>
      </c>
      <c r="C83" s="480" t="s">
        <v>92</v>
      </c>
      <c r="D83" s="480">
        <v>0</v>
      </c>
      <c r="E83" s="480" t="s">
        <v>92</v>
      </c>
      <c r="G83" s="390" t="s">
        <v>92</v>
      </c>
    </row>
    <row r="84" spans="1:7" ht="12">
      <c r="A84" s="9"/>
      <c r="B84" s="11" t="s">
        <v>382</v>
      </c>
      <c r="C84" s="480">
        <v>10</v>
      </c>
      <c r="D84" s="480">
        <v>10</v>
      </c>
      <c r="E84" s="480">
        <v>10</v>
      </c>
      <c r="G84" s="407">
        <v>50</v>
      </c>
    </row>
    <row r="85" spans="1:7" ht="12">
      <c r="A85" s="9"/>
      <c r="B85" s="11" t="s">
        <v>383</v>
      </c>
      <c r="C85" s="480">
        <v>10</v>
      </c>
      <c r="D85" s="480">
        <v>20</v>
      </c>
      <c r="E85" s="480">
        <v>20</v>
      </c>
      <c r="G85" s="407">
        <v>65.21739130434783</v>
      </c>
    </row>
    <row r="86" spans="1:7" ht="12">
      <c r="A86" s="9"/>
      <c r="B86" s="11" t="s">
        <v>384</v>
      </c>
      <c r="C86" s="480" t="s">
        <v>92</v>
      </c>
      <c r="D86" s="480">
        <v>10</v>
      </c>
      <c r="E86" s="480">
        <v>10</v>
      </c>
      <c r="G86" s="390" t="s">
        <v>92</v>
      </c>
    </row>
    <row r="87" spans="1:7" ht="12">
      <c r="A87" s="9"/>
      <c r="B87" s="11" t="s">
        <v>385</v>
      </c>
      <c r="C87" s="480">
        <v>170</v>
      </c>
      <c r="D87" s="480">
        <v>200</v>
      </c>
      <c r="E87" s="480">
        <v>380</v>
      </c>
      <c r="G87" s="407">
        <v>53.84615384615385</v>
      </c>
    </row>
    <row r="88" spans="1:7" ht="12">
      <c r="A88" s="9"/>
      <c r="B88" s="11" t="s">
        <v>386</v>
      </c>
      <c r="C88" s="480">
        <v>20</v>
      </c>
      <c r="D88" s="480">
        <v>40</v>
      </c>
      <c r="E88" s="480">
        <v>60</v>
      </c>
      <c r="G88" s="407">
        <v>61.29032258064516</v>
      </c>
    </row>
    <row r="89" spans="1:7" ht="12">
      <c r="A89" s="9"/>
      <c r="B89" s="11" t="s">
        <v>387</v>
      </c>
      <c r="C89" s="480">
        <v>40</v>
      </c>
      <c r="D89" s="480">
        <v>60</v>
      </c>
      <c r="E89" s="480">
        <v>100</v>
      </c>
      <c r="G89" s="407">
        <v>57.42574257425742</v>
      </c>
    </row>
    <row r="90" spans="1:7" ht="12">
      <c r="A90" s="9"/>
      <c r="B90" s="11" t="s">
        <v>388</v>
      </c>
      <c r="C90" s="480" t="s">
        <v>92</v>
      </c>
      <c r="D90" s="480" t="s">
        <v>92</v>
      </c>
      <c r="E90" s="480" t="s">
        <v>92</v>
      </c>
      <c r="G90" s="390" t="s">
        <v>92</v>
      </c>
    </row>
    <row r="91" spans="1:7" ht="12">
      <c r="A91" s="9"/>
      <c r="B91" s="4"/>
      <c r="C91" s="482"/>
      <c r="D91" s="482"/>
      <c r="E91" s="482"/>
      <c r="G91" s="331"/>
    </row>
    <row r="92" spans="1:7" ht="12">
      <c r="A92" s="9"/>
      <c r="B92" s="10" t="s">
        <v>389</v>
      </c>
      <c r="C92" s="482"/>
      <c r="D92" s="482"/>
      <c r="E92" s="482"/>
      <c r="G92" s="331"/>
    </row>
    <row r="93" spans="1:7" ht="12">
      <c r="A93" s="9"/>
      <c r="B93" s="11" t="s">
        <v>390</v>
      </c>
      <c r="C93" s="480">
        <v>50</v>
      </c>
      <c r="D93" s="480">
        <v>30</v>
      </c>
      <c r="E93" s="480">
        <v>90</v>
      </c>
      <c r="G93" s="407">
        <v>38.372093023255815</v>
      </c>
    </row>
    <row r="94" spans="1:7" ht="12">
      <c r="A94" s="9"/>
      <c r="B94" s="11"/>
      <c r="C94" s="482"/>
      <c r="D94" s="482"/>
      <c r="E94" s="482"/>
      <c r="G94" s="331"/>
    </row>
    <row r="95" spans="1:7" ht="12">
      <c r="A95" s="9"/>
      <c r="B95" s="10" t="s">
        <v>391</v>
      </c>
      <c r="C95" s="482"/>
      <c r="D95" s="482"/>
      <c r="E95" s="482"/>
      <c r="G95" s="331"/>
    </row>
    <row r="96" spans="1:7" ht="12">
      <c r="A96" s="9"/>
      <c r="B96" s="11" t="s">
        <v>392</v>
      </c>
      <c r="C96" s="480">
        <v>150</v>
      </c>
      <c r="D96" s="480">
        <v>100</v>
      </c>
      <c r="E96" s="480">
        <v>250</v>
      </c>
      <c r="G96" s="407">
        <v>40.725806451612904</v>
      </c>
    </row>
    <row r="97" spans="1:7" ht="12">
      <c r="A97" s="9"/>
      <c r="B97" s="11" t="s">
        <v>393</v>
      </c>
      <c r="C97" s="480">
        <v>10</v>
      </c>
      <c r="D97" s="480">
        <v>10</v>
      </c>
      <c r="E97" s="480">
        <v>10</v>
      </c>
      <c r="G97" s="407">
        <v>50</v>
      </c>
    </row>
    <row r="98" spans="1:7" ht="12">
      <c r="A98" s="9"/>
      <c r="B98" s="11"/>
      <c r="C98" s="482"/>
      <c r="D98" s="482"/>
      <c r="E98" s="482"/>
      <c r="G98" s="331"/>
    </row>
    <row r="99" spans="1:7" ht="12">
      <c r="A99" s="9"/>
      <c r="B99" s="10" t="s">
        <v>394</v>
      </c>
      <c r="C99" s="482"/>
      <c r="D99" s="482"/>
      <c r="E99" s="482"/>
      <c r="G99" s="331"/>
    </row>
    <row r="100" spans="1:7" ht="12">
      <c r="A100" s="9"/>
      <c r="B100" s="11" t="s">
        <v>395</v>
      </c>
      <c r="C100" s="480">
        <v>160</v>
      </c>
      <c r="D100" s="480">
        <v>230</v>
      </c>
      <c r="E100" s="480">
        <v>390</v>
      </c>
      <c r="G100" s="407">
        <v>59.693877551020414</v>
      </c>
    </row>
    <row r="101" spans="1:7" ht="12">
      <c r="A101" s="9"/>
      <c r="B101" s="11" t="s">
        <v>398</v>
      </c>
      <c r="C101" s="480">
        <v>20</v>
      </c>
      <c r="D101" s="480">
        <v>60</v>
      </c>
      <c r="E101" s="480">
        <v>80</v>
      </c>
      <c r="G101" s="407">
        <v>76.31578947368422</v>
      </c>
    </row>
    <row r="102" spans="1:7" ht="12">
      <c r="A102" s="9"/>
      <c r="B102" s="11" t="s">
        <v>277</v>
      </c>
      <c r="C102" s="480">
        <v>10</v>
      </c>
      <c r="D102" s="480">
        <v>10</v>
      </c>
      <c r="E102" s="480">
        <v>20</v>
      </c>
      <c r="G102" s="407">
        <v>47.05882352941176</v>
      </c>
    </row>
    <row r="103" spans="1:7" ht="12">
      <c r="A103" s="9"/>
      <c r="B103" s="11" t="s">
        <v>396</v>
      </c>
      <c r="C103" s="480">
        <v>30</v>
      </c>
      <c r="D103" s="480">
        <v>30</v>
      </c>
      <c r="E103" s="480">
        <v>60</v>
      </c>
      <c r="G103" s="407">
        <v>55.172413793103445</v>
      </c>
    </row>
    <row r="104" spans="1:7" ht="12">
      <c r="A104" s="9"/>
      <c r="B104" s="11" t="s">
        <v>397</v>
      </c>
      <c r="C104" s="480">
        <v>70</v>
      </c>
      <c r="D104" s="480">
        <v>30</v>
      </c>
      <c r="E104" s="480">
        <v>100</v>
      </c>
      <c r="G104" s="407">
        <v>26.53061224489796</v>
      </c>
    </row>
    <row r="105" spans="1:7" ht="12">
      <c r="A105" s="1"/>
      <c r="B105" s="4"/>
      <c r="C105" s="482"/>
      <c r="D105" s="482"/>
      <c r="E105" s="482"/>
      <c r="G105" s="331"/>
    </row>
    <row r="106" spans="1:7" ht="12">
      <c r="A106" s="9"/>
      <c r="B106" s="10" t="s">
        <v>223</v>
      </c>
      <c r="C106" s="482"/>
      <c r="D106" s="482"/>
      <c r="E106" s="482"/>
      <c r="G106" s="331"/>
    </row>
    <row r="107" spans="1:7" ht="12">
      <c r="A107" s="9"/>
      <c r="B107" s="11" t="s">
        <v>199</v>
      </c>
      <c r="C107" s="480">
        <v>640</v>
      </c>
      <c r="D107" s="480">
        <v>580</v>
      </c>
      <c r="E107" s="480">
        <v>1220</v>
      </c>
      <c r="G107" s="407">
        <v>47.467320261437905</v>
      </c>
    </row>
    <row r="108" spans="1:7" ht="12">
      <c r="A108" s="9"/>
      <c r="B108" s="11" t="s">
        <v>280</v>
      </c>
      <c r="C108" s="480">
        <v>10</v>
      </c>
      <c r="D108" s="480">
        <v>10</v>
      </c>
      <c r="E108" s="480">
        <v>20</v>
      </c>
      <c r="G108" s="407">
        <v>66.66666666666666</v>
      </c>
    </row>
    <row r="109" spans="1:7" ht="12">
      <c r="A109" s="9"/>
      <c r="B109" s="11" t="s">
        <v>281</v>
      </c>
      <c r="C109" s="480">
        <v>20</v>
      </c>
      <c r="D109" s="480">
        <v>10</v>
      </c>
      <c r="E109" s="480">
        <v>30</v>
      </c>
      <c r="G109" s="407">
        <v>45.16129032258064</v>
      </c>
    </row>
    <row r="110" spans="1:7" ht="12">
      <c r="A110" s="9"/>
      <c r="B110" s="11" t="s">
        <v>282</v>
      </c>
      <c r="C110" s="480">
        <v>2120</v>
      </c>
      <c r="D110" s="480">
        <v>1500</v>
      </c>
      <c r="E110" s="480">
        <v>3610</v>
      </c>
      <c r="G110" s="407">
        <v>41.461389427068916</v>
      </c>
    </row>
    <row r="111" spans="1:7" ht="12">
      <c r="A111" s="9"/>
      <c r="B111" s="11" t="s">
        <v>283</v>
      </c>
      <c r="C111" s="480">
        <v>60</v>
      </c>
      <c r="D111" s="480">
        <v>120</v>
      </c>
      <c r="E111" s="480">
        <v>190</v>
      </c>
      <c r="G111" s="407">
        <v>65.94594594594595</v>
      </c>
    </row>
    <row r="112" spans="1:7" ht="12">
      <c r="A112" s="9"/>
      <c r="B112" s="11"/>
      <c r="C112" s="482"/>
      <c r="D112" s="482"/>
      <c r="E112" s="482"/>
      <c r="G112" s="331"/>
    </row>
    <row r="113" spans="1:7" ht="12">
      <c r="A113" s="9"/>
      <c r="B113" s="10" t="s">
        <v>284</v>
      </c>
      <c r="C113" s="482"/>
      <c r="D113" s="482"/>
      <c r="E113" s="482"/>
      <c r="G113" s="331"/>
    </row>
    <row r="114" spans="1:7" ht="12">
      <c r="A114" s="9"/>
      <c r="B114" s="11" t="s">
        <v>285</v>
      </c>
      <c r="C114" s="480">
        <v>110</v>
      </c>
      <c r="D114" s="480">
        <v>80</v>
      </c>
      <c r="E114" s="480">
        <v>180</v>
      </c>
      <c r="G114" s="407">
        <v>42.62295081967213</v>
      </c>
    </row>
    <row r="115" spans="1:7" ht="12">
      <c r="A115" s="9"/>
      <c r="B115" s="11"/>
      <c r="C115" s="482"/>
      <c r="D115" s="482"/>
      <c r="E115" s="482"/>
      <c r="G115" s="331"/>
    </row>
    <row r="116" spans="1:7" ht="12">
      <c r="A116" s="9"/>
      <c r="B116" s="10" t="s">
        <v>286</v>
      </c>
      <c r="C116" s="482"/>
      <c r="D116" s="482"/>
      <c r="E116" s="482"/>
      <c r="G116" s="331"/>
    </row>
    <row r="117" spans="1:7" ht="12">
      <c r="A117" s="9"/>
      <c r="B117" s="11" t="s">
        <v>286</v>
      </c>
      <c r="C117" s="480">
        <v>20</v>
      </c>
      <c r="D117" s="480">
        <v>10</v>
      </c>
      <c r="E117" s="480">
        <v>30</v>
      </c>
      <c r="G117" s="407">
        <v>37.03703703703704</v>
      </c>
    </row>
    <row r="118" spans="1:7" ht="12">
      <c r="A118" s="9"/>
      <c r="B118" s="11"/>
      <c r="C118" s="482"/>
      <c r="D118" s="482"/>
      <c r="E118" s="482"/>
      <c r="G118" s="331"/>
    </row>
    <row r="119" spans="1:7" ht="12">
      <c r="A119" s="9"/>
      <c r="B119" s="10" t="s">
        <v>288</v>
      </c>
      <c r="C119" s="482"/>
      <c r="D119" s="482"/>
      <c r="E119" s="482"/>
      <c r="G119" s="331"/>
    </row>
    <row r="120" spans="1:7" ht="12">
      <c r="A120" s="9"/>
      <c r="B120" s="11" t="s">
        <v>288</v>
      </c>
      <c r="C120" s="480">
        <v>160</v>
      </c>
      <c r="D120" s="480">
        <v>60</v>
      </c>
      <c r="E120" s="480">
        <v>210</v>
      </c>
      <c r="G120" s="407">
        <v>25.821596244131456</v>
      </c>
    </row>
    <row r="121" spans="1:7" ht="12">
      <c r="A121" s="9"/>
      <c r="B121" s="11"/>
      <c r="C121" s="482"/>
      <c r="D121" s="482"/>
      <c r="E121" s="482"/>
      <c r="G121" s="331"/>
    </row>
    <row r="122" spans="1:7" ht="12">
      <c r="A122" s="9"/>
      <c r="B122" s="10" t="s">
        <v>289</v>
      </c>
      <c r="C122" s="482"/>
      <c r="D122" s="482"/>
      <c r="E122" s="482"/>
      <c r="G122" s="331"/>
    </row>
    <row r="123" spans="1:7" ht="12">
      <c r="A123" s="9"/>
      <c r="B123" s="11" t="s">
        <v>200</v>
      </c>
      <c r="C123" s="480">
        <v>200</v>
      </c>
      <c r="D123" s="480">
        <v>190</v>
      </c>
      <c r="E123" s="480">
        <v>390</v>
      </c>
      <c r="G123" s="407">
        <v>48.311688311688314</v>
      </c>
    </row>
    <row r="124" spans="1:7" ht="12">
      <c r="A124" s="9"/>
      <c r="B124" s="11" t="s">
        <v>290</v>
      </c>
      <c r="C124" s="480">
        <v>100</v>
      </c>
      <c r="D124" s="480">
        <v>130</v>
      </c>
      <c r="E124" s="480">
        <v>230</v>
      </c>
      <c r="G124" s="407">
        <v>57.07964601769911</v>
      </c>
    </row>
    <row r="125" spans="1:7" ht="12">
      <c r="A125" s="9"/>
      <c r="B125" s="11" t="s">
        <v>291</v>
      </c>
      <c r="C125" s="480">
        <v>70</v>
      </c>
      <c r="D125" s="480">
        <v>50</v>
      </c>
      <c r="E125" s="480">
        <v>110</v>
      </c>
      <c r="G125" s="407">
        <v>40.909090909090914</v>
      </c>
    </row>
    <row r="126" spans="1:7" ht="12">
      <c r="A126" s="9"/>
      <c r="B126" s="11" t="s">
        <v>292</v>
      </c>
      <c r="C126" s="480">
        <v>70</v>
      </c>
      <c r="D126" s="480">
        <v>50</v>
      </c>
      <c r="E126" s="480">
        <v>120</v>
      </c>
      <c r="G126" s="407">
        <v>44.166666666666664</v>
      </c>
    </row>
    <row r="127" spans="1:7" ht="12">
      <c r="A127" s="9"/>
      <c r="B127" s="11" t="s">
        <v>293</v>
      </c>
      <c r="C127" s="480" t="s">
        <v>92</v>
      </c>
      <c r="D127" s="480" t="s">
        <v>92</v>
      </c>
      <c r="E127" s="480" t="s">
        <v>92</v>
      </c>
      <c r="G127" s="390" t="s">
        <v>92</v>
      </c>
    </row>
    <row r="128" spans="1:7" ht="12">
      <c r="A128" s="9"/>
      <c r="B128" s="11" t="s">
        <v>294</v>
      </c>
      <c r="C128" s="480">
        <v>50</v>
      </c>
      <c r="D128" s="480">
        <v>70</v>
      </c>
      <c r="E128" s="480">
        <v>130</v>
      </c>
      <c r="G128" s="407">
        <v>57.936507936507944</v>
      </c>
    </row>
    <row r="129" spans="1:7" ht="12">
      <c r="A129" s="9"/>
      <c r="B129" s="11" t="s">
        <v>295</v>
      </c>
      <c r="C129" s="480">
        <v>20</v>
      </c>
      <c r="D129" s="480">
        <v>10</v>
      </c>
      <c r="E129" s="480">
        <v>30</v>
      </c>
      <c r="G129" s="407">
        <v>37.93103448275862</v>
      </c>
    </row>
    <row r="130" spans="1:7" ht="12">
      <c r="A130" s="9"/>
      <c r="B130" s="11" t="s">
        <v>296</v>
      </c>
      <c r="C130" s="480" t="s">
        <v>92</v>
      </c>
      <c r="D130" s="480">
        <v>10</v>
      </c>
      <c r="E130" s="480">
        <v>10</v>
      </c>
      <c r="G130" s="390" t="s">
        <v>92</v>
      </c>
    </row>
    <row r="131" spans="1:7" ht="12">
      <c r="A131" s="9"/>
      <c r="B131" s="11" t="s">
        <v>297</v>
      </c>
      <c r="C131" s="480">
        <v>10</v>
      </c>
      <c r="D131" s="480" t="s">
        <v>92</v>
      </c>
      <c r="E131" s="480">
        <v>20</v>
      </c>
      <c r="G131" s="390" t="s">
        <v>92</v>
      </c>
    </row>
    <row r="132" spans="1:7" ht="12">
      <c r="A132" s="9"/>
      <c r="B132" s="11" t="s">
        <v>298</v>
      </c>
      <c r="C132" s="480">
        <v>60</v>
      </c>
      <c r="D132" s="480">
        <v>20</v>
      </c>
      <c r="E132" s="480">
        <v>80</v>
      </c>
      <c r="G132" s="407">
        <v>28.04878048780488</v>
      </c>
    </row>
    <row r="133" spans="1:7" ht="12">
      <c r="A133" s="9"/>
      <c r="B133" s="11" t="s">
        <v>113</v>
      </c>
      <c r="C133" s="480">
        <v>240</v>
      </c>
      <c r="D133" s="480">
        <v>480</v>
      </c>
      <c r="E133" s="480">
        <v>720</v>
      </c>
      <c r="G133" s="407">
        <v>66.15811373092927</v>
      </c>
    </row>
    <row r="134" spans="1:7" ht="12">
      <c r="A134" s="9"/>
      <c r="B134" s="11"/>
      <c r="C134" s="491"/>
      <c r="D134" s="491"/>
      <c r="E134" s="491"/>
      <c r="F134" s="264"/>
      <c r="G134" s="407"/>
    </row>
    <row r="135" spans="1:7" ht="12">
      <c r="A135" s="9"/>
      <c r="B135" s="10" t="s">
        <v>299</v>
      </c>
      <c r="C135" s="482"/>
      <c r="D135" s="482"/>
      <c r="E135" s="482"/>
      <c r="G135" s="331"/>
    </row>
    <row r="136" spans="1:7" ht="12">
      <c r="A136" s="9"/>
      <c r="B136" s="11" t="s">
        <v>178</v>
      </c>
      <c r="C136" s="480">
        <v>180</v>
      </c>
      <c r="D136" s="480">
        <v>140</v>
      </c>
      <c r="E136" s="480">
        <v>320</v>
      </c>
      <c r="G136" s="407">
        <v>43.7888198757764</v>
      </c>
    </row>
    <row r="137" spans="1:7" ht="12">
      <c r="A137" s="9"/>
      <c r="B137" s="11" t="s">
        <v>300</v>
      </c>
      <c r="C137" s="480">
        <v>190</v>
      </c>
      <c r="D137" s="480">
        <v>300</v>
      </c>
      <c r="E137" s="480">
        <v>480</v>
      </c>
      <c r="G137" s="407">
        <v>61.458333333333336</v>
      </c>
    </row>
    <row r="138" spans="1:7" ht="12">
      <c r="A138" s="9"/>
      <c r="B138" s="11" t="s">
        <v>301</v>
      </c>
      <c r="C138" s="480">
        <v>160</v>
      </c>
      <c r="D138" s="480">
        <v>100</v>
      </c>
      <c r="E138" s="480">
        <v>260</v>
      </c>
      <c r="G138" s="407">
        <v>38.46153846153847</v>
      </c>
    </row>
    <row r="139" spans="1:7" ht="12">
      <c r="A139" s="9"/>
      <c r="B139" s="11" t="s">
        <v>302</v>
      </c>
      <c r="C139" s="480">
        <v>10</v>
      </c>
      <c r="D139" s="480" t="s">
        <v>92</v>
      </c>
      <c r="E139" s="480">
        <v>20</v>
      </c>
      <c r="G139" s="390" t="s">
        <v>92</v>
      </c>
    </row>
    <row r="140" spans="1:7" ht="12">
      <c r="A140" s="9"/>
      <c r="B140" s="11" t="s">
        <v>303</v>
      </c>
      <c r="C140" s="480">
        <v>160</v>
      </c>
      <c r="D140" s="480">
        <v>70</v>
      </c>
      <c r="E140" s="480">
        <v>240</v>
      </c>
      <c r="G140" s="407">
        <v>31.06382978723404</v>
      </c>
    </row>
    <row r="141" spans="1:7" ht="12">
      <c r="A141" s="9"/>
      <c r="B141" s="11" t="s">
        <v>304</v>
      </c>
      <c r="C141" s="480">
        <v>70</v>
      </c>
      <c r="D141" s="480">
        <v>50</v>
      </c>
      <c r="E141" s="480">
        <v>120</v>
      </c>
      <c r="G141" s="407">
        <v>41.12903225806452</v>
      </c>
    </row>
    <row r="142" spans="1:7" ht="12">
      <c r="A142" s="9"/>
      <c r="B142" s="11" t="s">
        <v>305</v>
      </c>
      <c r="C142" s="480">
        <v>10</v>
      </c>
      <c r="D142" s="480">
        <v>10</v>
      </c>
      <c r="E142" s="480">
        <v>20</v>
      </c>
      <c r="G142" s="407">
        <v>41.66666666666667</v>
      </c>
    </row>
    <row r="143" spans="1:7" ht="12">
      <c r="A143" s="9"/>
      <c r="B143" s="11" t="s">
        <v>306</v>
      </c>
      <c r="C143" s="480" t="s">
        <v>92</v>
      </c>
      <c r="D143" s="480" t="s">
        <v>92</v>
      </c>
      <c r="E143" s="480">
        <v>10</v>
      </c>
      <c r="G143" s="390" t="s">
        <v>92</v>
      </c>
    </row>
    <row r="144" spans="1:7" ht="12">
      <c r="A144" s="9"/>
      <c r="B144" s="11" t="s">
        <v>307</v>
      </c>
      <c r="C144" s="480">
        <v>110</v>
      </c>
      <c r="D144" s="480">
        <v>90</v>
      </c>
      <c r="E144" s="480">
        <v>200</v>
      </c>
      <c r="G144" s="407">
        <v>43.5</v>
      </c>
    </row>
    <row r="145" spans="1:7" ht="12">
      <c r="A145" s="9"/>
      <c r="B145" s="11"/>
      <c r="C145" s="482"/>
      <c r="D145" s="482"/>
      <c r="E145" s="482"/>
      <c r="G145" s="331"/>
    </row>
    <row r="146" spans="1:7" ht="12">
      <c r="A146" s="9"/>
      <c r="B146" s="10" t="s">
        <v>308</v>
      </c>
      <c r="C146" s="482"/>
      <c r="D146" s="482"/>
      <c r="E146" s="482"/>
      <c r="G146" s="331"/>
    </row>
    <row r="147" spans="1:7" ht="12">
      <c r="A147" s="9"/>
      <c r="B147" s="11" t="s">
        <v>309</v>
      </c>
      <c r="C147" s="480">
        <v>690</v>
      </c>
      <c r="D147" s="480">
        <v>1040</v>
      </c>
      <c r="E147" s="480">
        <v>1720</v>
      </c>
      <c r="G147" s="407">
        <v>60.16260162601627</v>
      </c>
    </row>
    <row r="148" spans="1:7" ht="12">
      <c r="A148" s="9"/>
      <c r="B148" s="11" t="s">
        <v>310</v>
      </c>
      <c r="C148" s="480">
        <v>410</v>
      </c>
      <c r="D148" s="480">
        <v>690</v>
      </c>
      <c r="E148" s="480">
        <v>1090</v>
      </c>
      <c r="G148" s="407">
        <v>62.91208791208791</v>
      </c>
    </row>
    <row r="149" spans="1:7" ht="12">
      <c r="A149" s="9"/>
      <c r="B149" s="11" t="s">
        <v>311</v>
      </c>
      <c r="C149" s="480">
        <v>160</v>
      </c>
      <c r="D149" s="480">
        <v>320</v>
      </c>
      <c r="E149" s="480">
        <v>480</v>
      </c>
      <c r="G149" s="407">
        <v>65.76200417536533</v>
      </c>
    </row>
    <row r="150" spans="1:7" ht="12">
      <c r="A150" s="9"/>
      <c r="B150" s="11" t="s">
        <v>312</v>
      </c>
      <c r="C150" s="480">
        <v>1970</v>
      </c>
      <c r="D150" s="480">
        <v>4300</v>
      </c>
      <c r="E150" s="480">
        <v>6270</v>
      </c>
      <c r="G150" s="407">
        <v>68.54774430097243</v>
      </c>
    </row>
    <row r="151" spans="1:7" ht="12">
      <c r="A151" s="9"/>
      <c r="B151" s="11" t="s">
        <v>313</v>
      </c>
      <c r="C151" s="480">
        <v>450</v>
      </c>
      <c r="D151" s="480">
        <v>760</v>
      </c>
      <c r="E151" s="480">
        <v>1210</v>
      </c>
      <c r="G151" s="407">
        <v>62.88318144159072</v>
      </c>
    </row>
    <row r="152" spans="1:7" ht="12">
      <c r="A152" s="1"/>
      <c r="B152" s="11" t="s">
        <v>314</v>
      </c>
      <c r="C152" s="480">
        <v>280</v>
      </c>
      <c r="D152" s="480">
        <v>200</v>
      </c>
      <c r="E152" s="480">
        <v>480</v>
      </c>
      <c r="G152" s="407">
        <v>40.88050314465409</v>
      </c>
    </row>
    <row r="153" spans="1:7" ht="12">
      <c r="A153" s="1"/>
      <c r="B153" s="11" t="s">
        <v>315</v>
      </c>
      <c r="C153" s="480">
        <v>60</v>
      </c>
      <c r="D153" s="480">
        <v>80</v>
      </c>
      <c r="E153" s="480">
        <v>140</v>
      </c>
      <c r="G153" s="407">
        <v>56.64335664335665</v>
      </c>
    </row>
    <row r="154" spans="1:7" ht="12">
      <c r="A154" s="1"/>
      <c r="B154" s="11"/>
      <c r="C154" s="482"/>
      <c r="D154" s="482"/>
      <c r="E154" s="482"/>
      <c r="G154" s="331"/>
    </row>
    <row r="155" spans="1:7" ht="12">
      <c r="A155" s="1"/>
      <c r="B155" s="13" t="s">
        <v>316</v>
      </c>
      <c r="C155" s="482"/>
      <c r="D155" s="482"/>
      <c r="E155" s="482"/>
      <c r="G155" s="331"/>
    </row>
    <row r="156" spans="1:7" ht="12">
      <c r="A156" s="1"/>
      <c r="B156" s="11" t="s">
        <v>317</v>
      </c>
      <c r="C156" s="480">
        <v>120</v>
      </c>
      <c r="D156" s="480">
        <v>130</v>
      </c>
      <c r="E156" s="480">
        <v>250</v>
      </c>
      <c r="G156" s="407">
        <v>51.20967741935484</v>
      </c>
    </row>
    <row r="157" spans="1:7" ht="12">
      <c r="A157" s="1"/>
      <c r="B157" s="11" t="s">
        <v>318</v>
      </c>
      <c r="C157" s="480">
        <v>10</v>
      </c>
      <c r="D157" s="480">
        <v>30</v>
      </c>
      <c r="E157" s="480">
        <v>40</v>
      </c>
      <c r="G157" s="407">
        <v>70.27027027027027</v>
      </c>
    </row>
    <row r="158" spans="1:7" ht="12">
      <c r="A158" s="1"/>
      <c r="B158" s="11" t="s">
        <v>319</v>
      </c>
      <c r="C158" s="480">
        <v>30</v>
      </c>
      <c r="D158" s="480">
        <v>60</v>
      </c>
      <c r="E158" s="480">
        <v>90</v>
      </c>
      <c r="G158" s="407">
        <v>63.2183908045977</v>
      </c>
    </row>
    <row r="159" spans="1:7" ht="12">
      <c r="A159" s="1"/>
      <c r="B159" s="11" t="s">
        <v>320</v>
      </c>
      <c r="C159" s="480">
        <v>0</v>
      </c>
      <c r="D159" s="480" t="s">
        <v>92</v>
      </c>
      <c r="E159" s="480" t="s">
        <v>92</v>
      </c>
      <c r="G159" s="390" t="s">
        <v>92</v>
      </c>
    </row>
    <row r="160" spans="1:7" ht="12">
      <c r="A160" s="1"/>
      <c r="B160" s="11" t="s">
        <v>321</v>
      </c>
      <c r="C160" s="480">
        <v>20</v>
      </c>
      <c r="D160" s="480">
        <v>10</v>
      </c>
      <c r="E160" s="480">
        <v>20</v>
      </c>
      <c r="G160" s="407">
        <v>33.33333333333333</v>
      </c>
    </row>
    <row r="161" spans="1:7" ht="12">
      <c r="A161" s="1"/>
      <c r="B161" s="11" t="s">
        <v>93</v>
      </c>
      <c r="C161" s="480">
        <v>10</v>
      </c>
      <c r="D161" s="480">
        <v>10</v>
      </c>
      <c r="E161" s="480">
        <v>20</v>
      </c>
      <c r="G161" s="407">
        <v>56.25</v>
      </c>
    </row>
    <row r="162" spans="1:7" ht="12">
      <c r="A162" s="1"/>
      <c r="B162" s="11" t="s">
        <v>322</v>
      </c>
      <c r="C162" s="480">
        <v>20</v>
      </c>
      <c r="D162" s="480">
        <v>20</v>
      </c>
      <c r="E162" s="480">
        <v>40</v>
      </c>
      <c r="G162" s="407">
        <v>42.857142857142854</v>
      </c>
    </row>
    <row r="163" spans="1:7" ht="12">
      <c r="A163" s="1"/>
      <c r="B163" s="11" t="s">
        <v>323</v>
      </c>
      <c r="C163" s="480">
        <v>40</v>
      </c>
      <c r="D163" s="480">
        <v>40</v>
      </c>
      <c r="E163" s="480">
        <v>80</v>
      </c>
      <c r="G163" s="407">
        <v>53.65853658536586</v>
      </c>
    </row>
    <row r="164" spans="1:7" ht="12">
      <c r="A164" s="1"/>
      <c r="B164" s="11" t="s">
        <v>166</v>
      </c>
      <c r="C164" s="480" t="s">
        <v>92</v>
      </c>
      <c r="D164" s="480">
        <v>10</v>
      </c>
      <c r="E164" s="480">
        <v>10</v>
      </c>
      <c r="G164" s="390" t="s">
        <v>92</v>
      </c>
    </row>
    <row r="165" spans="1:7" ht="12">
      <c r="A165" s="1"/>
      <c r="B165" s="11" t="s">
        <v>324</v>
      </c>
      <c r="C165" s="480" t="s">
        <v>92</v>
      </c>
      <c r="D165" s="480" t="s">
        <v>92</v>
      </c>
      <c r="E165" s="480">
        <v>10</v>
      </c>
      <c r="G165" s="390" t="s">
        <v>92</v>
      </c>
    </row>
    <row r="166" spans="1:7" ht="12">
      <c r="A166" s="1"/>
      <c r="B166" s="11" t="s">
        <v>94</v>
      </c>
      <c r="C166" s="480" t="s">
        <v>92</v>
      </c>
      <c r="D166" s="480" t="s">
        <v>92</v>
      </c>
      <c r="E166" s="480">
        <v>10</v>
      </c>
      <c r="G166" s="390" t="s">
        <v>92</v>
      </c>
    </row>
    <row r="167" spans="1:7" ht="12">
      <c r="A167" s="1"/>
      <c r="B167" s="11" t="s">
        <v>165</v>
      </c>
      <c r="C167" s="480">
        <v>0</v>
      </c>
      <c r="D167" s="480">
        <v>0</v>
      </c>
      <c r="E167" s="480">
        <v>0</v>
      </c>
      <c r="G167" s="407">
        <v>0</v>
      </c>
    </row>
    <row r="168" spans="1:7" ht="12">
      <c r="A168" s="1"/>
      <c r="B168" s="11" t="s">
        <v>325</v>
      </c>
      <c r="C168" s="480">
        <v>60</v>
      </c>
      <c r="D168" s="480">
        <v>40</v>
      </c>
      <c r="E168" s="480">
        <v>100</v>
      </c>
      <c r="G168" s="407">
        <v>37.37373737373738</v>
      </c>
    </row>
    <row r="169" spans="1:7" ht="12">
      <c r="A169" s="1"/>
      <c r="B169" s="11" t="s">
        <v>95</v>
      </c>
      <c r="C169" s="480">
        <v>10</v>
      </c>
      <c r="D169" s="480" t="s">
        <v>92</v>
      </c>
      <c r="E169" s="480">
        <v>10</v>
      </c>
      <c r="G169" s="407">
        <v>40</v>
      </c>
    </row>
    <row r="170" spans="1:7" ht="12">
      <c r="A170" s="1"/>
      <c r="B170" s="11" t="s">
        <v>326</v>
      </c>
      <c r="C170" s="480" t="s">
        <v>92</v>
      </c>
      <c r="D170" s="480">
        <v>0</v>
      </c>
      <c r="E170" s="480" t="s">
        <v>92</v>
      </c>
      <c r="G170" s="390" t="s">
        <v>92</v>
      </c>
    </row>
    <row r="171" spans="1:7" ht="12">
      <c r="A171" s="1"/>
      <c r="B171" s="11" t="s">
        <v>327</v>
      </c>
      <c r="C171" s="480">
        <v>20</v>
      </c>
      <c r="D171" s="480">
        <v>40</v>
      </c>
      <c r="E171" s="480">
        <v>60</v>
      </c>
      <c r="G171" s="407">
        <v>62.295081967213115</v>
      </c>
    </row>
    <row r="172" spans="1:7" ht="12">
      <c r="A172" s="1"/>
      <c r="B172" s="11" t="s">
        <v>328</v>
      </c>
      <c r="C172" s="480">
        <v>50</v>
      </c>
      <c r="D172" s="480">
        <v>10</v>
      </c>
      <c r="E172" s="480">
        <v>60</v>
      </c>
      <c r="G172" s="407">
        <v>16.94915254237288</v>
      </c>
    </row>
    <row r="173" spans="1:7" ht="12">
      <c r="A173" s="1"/>
      <c r="B173" s="11" t="s">
        <v>167</v>
      </c>
      <c r="C173" s="480">
        <v>220</v>
      </c>
      <c r="D173" s="480">
        <v>130</v>
      </c>
      <c r="E173" s="480">
        <v>350</v>
      </c>
      <c r="G173" s="407">
        <v>37.249283667621775</v>
      </c>
    </row>
    <row r="174" spans="1:7" ht="12">
      <c r="A174" s="1"/>
      <c r="B174" s="11" t="s">
        <v>329</v>
      </c>
      <c r="C174" s="480">
        <v>10</v>
      </c>
      <c r="D174" s="480" t="s">
        <v>92</v>
      </c>
      <c r="E174" s="480">
        <v>10</v>
      </c>
      <c r="G174" s="390" t="s">
        <v>92</v>
      </c>
    </row>
    <row r="175" spans="1:7" ht="12">
      <c r="A175" s="1"/>
      <c r="B175" s="11" t="s">
        <v>330</v>
      </c>
      <c r="C175" s="480">
        <v>0</v>
      </c>
      <c r="D175" s="480" t="s">
        <v>92</v>
      </c>
      <c r="E175" s="480" t="s">
        <v>92</v>
      </c>
      <c r="G175" s="390" t="s">
        <v>92</v>
      </c>
    </row>
    <row r="176" spans="1:7" ht="12">
      <c r="A176" s="1"/>
      <c r="B176" s="11" t="s">
        <v>97</v>
      </c>
      <c r="C176" s="480">
        <v>10</v>
      </c>
      <c r="D176" s="480" t="s">
        <v>92</v>
      </c>
      <c r="E176" s="480">
        <v>10</v>
      </c>
      <c r="G176" s="390" t="s">
        <v>92</v>
      </c>
    </row>
    <row r="177" spans="1:7" ht="12">
      <c r="A177" s="1"/>
      <c r="B177" s="11" t="s">
        <v>331</v>
      </c>
      <c r="C177" s="480">
        <v>10</v>
      </c>
      <c r="D177" s="480">
        <v>10</v>
      </c>
      <c r="E177" s="480">
        <v>10</v>
      </c>
      <c r="G177" s="407">
        <v>42.857142857142854</v>
      </c>
    </row>
    <row r="178" spans="1:7" ht="12">
      <c r="A178" s="1"/>
      <c r="B178" s="11"/>
      <c r="C178" s="482"/>
      <c r="D178" s="482"/>
      <c r="E178" s="482"/>
      <c r="G178" s="331"/>
    </row>
    <row r="179" spans="1:7" ht="12">
      <c r="A179" s="1"/>
      <c r="B179" s="13" t="s">
        <v>75</v>
      </c>
      <c r="C179" s="482"/>
      <c r="D179" s="482"/>
      <c r="E179" s="482"/>
      <c r="G179" s="331"/>
    </row>
    <row r="180" spans="1:7" ht="12">
      <c r="A180" s="1"/>
      <c r="B180" s="11" t="s">
        <v>74</v>
      </c>
      <c r="C180" s="480">
        <v>100</v>
      </c>
      <c r="D180" s="480">
        <v>140</v>
      </c>
      <c r="E180" s="480">
        <v>240</v>
      </c>
      <c r="G180" s="407">
        <v>56.903765690376574</v>
      </c>
    </row>
    <row r="181" spans="1:7" ht="12">
      <c r="A181" s="1"/>
      <c r="B181" s="11" t="s">
        <v>333</v>
      </c>
      <c r="C181" s="480" t="s">
        <v>92</v>
      </c>
      <c r="D181" s="480" t="s">
        <v>92</v>
      </c>
      <c r="E181" s="480">
        <v>10</v>
      </c>
      <c r="G181" s="390" t="s">
        <v>92</v>
      </c>
    </row>
    <row r="182" spans="1:7" ht="12">
      <c r="A182" s="1"/>
      <c r="B182" s="11" t="s">
        <v>334</v>
      </c>
      <c r="C182" s="480">
        <v>10</v>
      </c>
      <c r="D182" s="480">
        <v>20</v>
      </c>
      <c r="E182" s="480">
        <v>20</v>
      </c>
      <c r="G182" s="407">
        <v>65.21739130434783</v>
      </c>
    </row>
    <row r="183" spans="1:7" ht="12">
      <c r="A183" s="1"/>
      <c r="B183" s="4"/>
      <c r="C183" s="482"/>
      <c r="D183" s="482"/>
      <c r="E183" s="482"/>
      <c r="F183" s="318"/>
      <c r="G183" s="320"/>
    </row>
    <row r="184" spans="1:7" ht="12">
      <c r="A184" s="14"/>
      <c r="B184" s="319" t="s">
        <v>335</v>
      </c>
      <c r="C184" s="485">
        <v>20770</v>
      </c>
      <c r="D184" s="485">
        <v>22120</v>
      </c>
      <c r="E184" s="485">
        <v>42890</v>
      </c>
      <c r="F184" s="332"/>
      <c r="G184" s="409">
        <v>51.57153516135049</v>
      </c>
    </row>
    <row r="185" spans="1:7" ht="12">
      <c r="A185" s="14"/>
      <c r="B185" s="15"/>
      <c r="G185" s="266" t="s">
        <v>233</v>
      </c>
    </row>
    <row r="186" spans="1:2" ht="12">
      <c r="A186" s="14"/>
      <c r="B186" s="15"/>
    </row>
    <row r="187" spans="2:13" ht="12.75" customHeight="1">
      <c r="B187" s="538" t="s">
        <v>84</v>
      </c>
      <c r="C187" s="538"/>
      <c r="D187" s="538"/>
      <c r="E187" s="538"/>
      <c r="F187" s="538"/>
      <c r="G187" s="538"/>
      <c r="H187" s="465"/>
      <c r="I187" s="465"/>
      <c r="J187" s="465"/>
      <c r="K187" s="465"/>
      <c r="L187" s="465"/>
      <c r="M187" s="465"/>
    </row>
    <row r="188" spans="2:13" ht="12">
      <c r="B188" s="466" t="s">
        <v>146</v>
      </c>
      <c r="C188" s="463"/>
      <c r="D188" s="463"/>
      <c r="E188" s="463"/>
      <c r="F188" s="463"/>
      <c r="G188" s="463"/>
      <c r="H188" s="463"/>
      <c r="I188" s="463"/>
      <c r="J188" s="463"/>
      <c r="K188" s="463"/>
      <c r="L188" s="463"/>
      <c r="M188" s="463"/>
    </row>
    <row r="189" ht="12">
      <c r="B189" s="47"/>
    </row>
    <row r="190" ht="12">
      <c r="B190" s="47"/>
    </row>
  </sheetData>
  <mergeCells count="1">
    <mergeCell ref="B187:G187"/>
  </mergeCells>
  <printOptions/>
  <pageMargins left="0.31" right="0.3" top="0.58" bottom="0.5" header="0.35" footer="0.23"/>
  <pageSetup fitToHeight="3" fitToWidth="1" horizontalDpi="600" verticalDpi="600" orientation="portrait" paperSize="9" scale="80"/>
  <rowBreaks count="3" manualBreakCount="3">
    <brk id="48" max="255" man="1"/>
    <brk id="93" max="255" man="1"/>
    <brk id="144" max="255" man="1"/>
  </rowBreaks>
</worksheet>
</file>

<file path=xl/worksheets/sheet25.xml><?xml version="1.0" encoding="utf-8"?>
<worksheet xmlns="http://schemas.openxmlformats.org/spreadsheetml/2006/main" xmlns:r="http://schemas.openxmlformats.org/officeDocument/2006/relationships">
  <sheetPr>
    <pageSetUpPr fitToPage="1"/>
  </sheetPr>
  <dimension ref="A1:W312"/>
  <sheetViews>
    <sheetView workbookViewId="0" topLeftCell="A1">
      <selection activeCell="A3" sqref="A3"/>
    </sheetView>
  </sheetViews>
  <sheetFormatPr defaultColWidth="8.8515625" defaultRowHeight="12.75"/>
  <cols>
    <col min="1" max="1" width="4.421875" style="0" customWidth="1"/>
    <col min="2" max="2" width="56.7109375" style="0" customWidth="1"/>
    <col min="3" max="4" width="10.28125" style="170" customWidth="1"/>
    <col min="5" max="5" width="3.140625" style="170" customWidth="1"/>
    <col min="6" max="6" width="11.421875" style="170" customWidth="1"/>
    <col min="7" max="7" width="9.8515625" style="170" customWidth="1"/>
    <col min="8" max="8" width="3.421875" style="170" customWidth="1"/>
    <col min="9" max="10" width="8.8515625" style="0" customWidth="1"/>
    <col min="11" max="11" width="3.28125" style="0" customWidth="1"/>
    <col min="12" max="13" width="8.8515625" style="0" customWidth="1"/>
    <col min="14" max="14" width="3.7109375" style="0" customWidth="1"/>
    <col min="15" max="16" width="8.8515625" style="0" customWidth="1"/>
    <col min="17" max="17" width="3.7109375" style="0" customWidth="1"/>
    <col min="18" max="19" width="8.8515625" style="0" customWidth="1"/>
    <col min="20" max="20" width="3.140625" style="0" customWidth="1"/>
  </cols>
  <sheetData>
    <row r="1" spans="1:2" ht="12">
      <c r="A1" s="1"/>
      <c r="B1" s="4"/>
    </row>
    <row r="2" spans="1:2" ht="16.5">
      <c r="A2" s="1"/>
      <c r="B2" s="2" t="s">
        <v>201</v>
      </c>
    </row>
    <row r="3" spans="1:2" ht="15">
      <c r="A3" s="1"/>
      <c r="B3" s="18" t="s">
        <v>159</v>
      </c>
    </row>
    <row r="4" ht="12">
      <c r="B4" t="s">
        <v>77</v>
      </c>
    </row>
    <row r="6" spans="1:23" ht="12">
      <c r="A6" s="17"/>
      <c r="B6" s="16"/>
      <c r="C6" s="512" t="s">
        <v>262</v>
      </c>
      <c r="D6" s="512"/>
      <c r="E6" s="512"/>
      <c r="F6" s="512"/>
      <c r="G6" s="512"/>
      <c r="H6" s="512"/>
      <c r="I6" s="512"/>
      <c r="J6" s="512"/>
      <c r="K6" s="512"/>
      <c r="L6" s="512"/>
      <c r="M6" s="512"/>
      <c r="N6" s="512"/>
      <c r="O6" s="512"/>
      <c r="P6" s="512"/>
      <c r="Q6" s="512"/>
      <c r="R6" s="512"/>
      <c r="S6" s="512"/>
      <c r="T6" s="16"/>
      <c r="U6" s="523" t="s">
        <v>156</v>
      </c>
      <c r="V6" s="523"/>
      <c r="W6" s="523"/>
    </row>
    <row r="7" spans="1:23" ht="12">
      <c r="A7" s="17"/>
      <c r="B7" s="208"/>
      <c r="C7" s="524" t="s">
        <v>263</v>
      </c>
      <c r="D7" s="524"/>
      <c r="E7" s="230"/>
      <c r="F7" s="524" t="s">
        <v>264</v>
      </c>
      <c r="G7" s="524"/>
      <c r="H7" s="230"/>
      <c r="I7" s="524" t="s">
        <v>265</v>
      </c>
      <c r="J7" s="524"/>
      <c r="K7" s="230"/>
      <c r="L7" s="524" t="s">
        <v>266</v>
      </c>
      <c r="M7" s="524"/>
      <c r="N7" s="230"/>
      <c r="O7" s="524" t="s">
        <v>150</v>
      </c>
      <c r="P7" s="524"/>
      <c r="Q7" s="230"/>
      <c r="R7" s="524" t="s">
        <v>232</v>
      </c>
      <c r="S7" s="524"/>
      <c r="T7" s="16"/>
      <c r="U7" s="542"/>
      <c r="V7" s="542"/>
      <c r="W7" s="542"/>
    </row>
    <row r="8" spans="1:23" ht="12">
      <c r="A8" s="17"/>
      <c r="B8" s="54" t="s">
        <v>224</v>
      </c>
      <c r="C8" s="55" t="s">
        <v>225</v>
      </c>
      <c r="D8" s="55" t="s">
        <v>226</v>
      </c>
      <c r="E8" s="55"/>
      <c r="F8" s="55" t="s">
        <v>225</v>
      </c>
      <c r="G8" s="55" t="s">
        <v>226</v>
      </c>
      <c r="H8" s="55"/>
      <c r="I8" s="55" t="s">
        <v>225</v>
      </c>
      <c r="J8" s="55" t="s">
        <v>226</v>
      </c>
      <c r="K8" s="55"/>
      <c r="L8" s="55" t="s">
        <v>225</v>
      </c>
      <c r="M8" s="55" t="s">
        <v>226</v>
      </c>
      <c r="N8" s="55"/>
      <c r="O8" s="55" t="s">
        <v>225</v>
      </c>
      <c r="P8" s="55" t="s">
        <v>226</v>
      </c>
      <c r="Q8" s="55"/>
      <c r="R8" s="55" t="s">
        <v>225</v>
      </c>
      <c r="S8" s="55" t="s">
        <v>226</v>
      </c>
      <c r="T8" s="55"/>
      <c r="U8" s="55" t="s">
        <v>225</v>
      </c>
      <c r="V8" s="55" t="s">
        <v>226</v>
      </c>
      <c r="W8" s="55" t="s">
        <v>221</v>
      </c>
    </row>
    <row r="9" spans="1:23" ht="12">
      <c r="A9" s="17"/>
      <c r="B9" s="16"/>
      <c r="C9" s="197"/>
      <c r="D9" s="197"/>
      <c r="E9" s="197"/>
      <c r="F9" s="197"/>
      <c r="G9" s="197"/>
      <c r="H9" s="197"/>
      <c r="I9" s="197"/>
      <c r="J9" s="197"/>
      <c r="K9" s="197"/>
      <c r="L9" s="197"/>
      <c r="M9" s="197"/>
      <c r="N9" s="197"/>
      <c r="O9" s="197"/>
      <c r="P9" s="197"/>
      <c r="Q9" s="197"/>
      <c r="R9" s="197"/>
      <c r="S9" s="197"/>
      <c r="T9" s="197"/>
      <c r="U9" s="197"/>
      <c r="V9" s="197"/>
      <c r="W9" s="197"/>
    </row>
    <row r="10" spans="1:23" ht="12">
      <c r="A10" s="17"/>
      <c r="B10" s="208" t="s">
        <v>172</v>
      </c>
      <c r="C10" s="272">
        <v>160</v>
      </c>
      <c r="D10" s="272">
        <v>220</v>
      </c>
      <c r="E10" s="271"/>
      <c r="F10" s="272">
        <v>2850</v>
      </c>
      <c r="G10" s="272">
        <v>3970</v>
      </c>
      <c r="H10" s="271"/>
      <c r="I10" s="272">
        <v>2630</v>
      </c>
      <c r="J10" s="272">
        <v>3750</v>
      </c>
      <c r="K10" s="271"/>
      <c r="L10" s="272">
        <v>2910</v>
      </c>
      <c r="M10" s="272">
        <v>3890</v>
      </c>
      <c r="N10" s="271"/>
      <c r="O10" s="272">
        <v>6400</v>
      </c>
      <c r="P10" s="272">
        <v>5500</v>
      </c>
      <c r="Q10" s="271"/>
      <c r="R10" s="272">
        <v>10</v>
      </c>
      <c r="S10" s="272" t="s">
        <v>92</v>
      </c>
      <c r="T10" s="277"/>
      <c r="U10" s="272">
        <v>14950</v>
      </c>
      <c r="V10" s="272">
        <v>17330</v>
      </c>
      <c r="W10" s="272">
        <v>32280</v>
      </c>
    </row>
    <row r="11" spans="1:23" ht="12">
      <c r="A11" s="17"/>
      <c r="B11" s="208"/>
      <c r="C11" s="271"/>
      <c r="D11" s="271"/>
      <c r="E11" s="271"/>
      <c r="F11" s="271"/>
      <c r="G11" s="271"/>
      <c r="H11" s="271"/>
      <c r="I11" s="271"/>
      <c r="J11" s="271"/>
      <c r="K11" s="271"/>
      <c r="L11" s="271"/>
      <c r="M11" s="271"/>
      <c r="N11" s="271"/>
      <c r="O11" s="271"/>
      <c r="P11" s="271"/>
      <c r="Q11" s="271"/>
      <c r="R11" s="271"/>
      <c r="S11" s="271"/>
      <c r="T11" s="277"/>
      <c r="U11" s="271"/>
      <c r="V11" s="271"/>
      <c r="W11" s="271"/>
    </row>
    <row r="12" spans="1:23" ht="12">
      <c r="A12" s="17"/>
      <c r="B12" s="194" t="s">
        <v>227</v>
      </c>
      <c r="C12" s="271">
        <v>0</v>
      </c>
      <c r="D12" s="271">
        <v>0</v>
      </c>
      <c r="E12" s="271"/>
      <c r="F12" s="271">
        <v>0</v>
      </c>
      <c r="G12" s="271" t="s">
        <v>92</v>
      </c>
      <c r="H12" s="271"/>
      <c r="I12" s="271">
        <v>30</v>
      </c>
      <c r="J12" s="271">
        <v>10</v>
      </c>
      <c r="K12" s="271"/>
      <c r="L12" s="271">
        <v>70</v>
      </c>
      <c r="M12" s="271">
        <v>30</v>
      </c>
      <c r="N12" s="271"/>
      <c r="O12" s="271">
        <v>220</v>
      </c>
      <c r="P12" s="271">
        <v>70</v>
      </c>
      <c r="Q12" s="271"/>
      <c r="R12" s="271">
        <v>0</v>
      </c>
      <c r="S12" s="271">
        <v>0</v>
      </c>
      <c r="T12" s="277"/>
      <c r="U12" s="271">
        <v>310</v>
      </c>
      <c r="V12" s="271">
        <v>110</v>
      </c>
      <c r="W12" s="271">
        <v>420</v>
      </c>
    </row>
    <row r="13" spans="1:23" ht="12">
      <c r="A13" s="17"/>
      <c r="B13" s="194" t="s">
        <v>228</v>
      </c>
      <c r="C13" s="271">
        <v>0</v>
      </c>
      <c r="D13" s="271">
        <v>0</v>
      </c>
      <c r="E13" s="271"/>
      <c r="F13" s="271">
        <v>40</v>
      </c>
      <c r="G13" s="271">
        <v>30</v>
      </c>
      <c r="H13" s="271"/>
      <c r="I13" s="271">
        <v>160</v>
      </c>
      <c r="J13" s="271">
        <v>150</v>
      </c>
      <c r="K13" s="271"/>
      <c r="L13" s="271">
        <v>230</v>
      </c>
      <c r="M13" s="271">
        <v>160</v>
      </c>
      <c r="N13" s="271"/>
      <c r="O13" s="271">
        <v>710</v>
      </c>
      <c r="P13" s="271">
        <v>220</v>
      </c>
      <c r="Q13" s="271"/>
      <c r="R13" s="271">
        <v>0</v>
      </c>
      <c r="S13" s="271">
        <v>0</v>
      </c>
      <c r="T13" s="277"/>
      <c r="U13" s="271">
        <v>1130</v>
      </c>
      <c r="V13" s="271">
        <v>570</v>
      </c>
      <c r="W13" s="271">
        <v>1690</v>
      </c>
    </row>
    <row r="14" spans="1:23" ht="12">
      <c r="A14" s="17"/>
      <c r="B14" s="194" t="s">
        <v>229</v>
      </c>
      <c r="C14" s="271">
        <v>0</v>
      </c>
      <c r="D14" s="271">
        <v>0</v>
      </c>
      <c r="E14" s="271"/>
      <c r="F14" s="271">
        <v>270</v>
      </c>
      <c r="G14" s="271">
        <v>320</v>
      </c>
      <c r="H14" s="271"/>
      <c r="I14" s="271">
        <v>460</v>
      </c>
      <c r="J14" s="271">
        <v>550</v>
      </c>
      <c r="K14" s="271"/>
      <c r="L14" s="271">
        <v>660</v>
      </c>
      <c r="M14" s="271">
        <v>630</v>
      </c>
      <c r="N14" s="271"/>
      <c r="O14" s="271">
        <v>1660</v>
      </c>
      <c r="P14" s="271">
        <v>710</v>
      </c>
      <c r="Q14" s="271"/>
      <c r="R14" s="271" t="s">
        <v>92</v>
      </c>
      <c r="S14" s="271" t="s">
        <v>92</v>
      </c>
      <c r="T14" s="277"/>
      <c r="U14" s="271">
        <v>3050</v>
      </c>
      <c r="V14" s="271">
        <v>2210</v>
      </c>
      <c r="W14" s="271">
        <v>5260</v>
      </c>
    </row>
    <row r="15" spans="1:23" ht="12">
      <c r="A15" s="17"/>
      <c r="B15" s="194" t="s">
        <v>230</v>
      </c>
      <c r="C15" s="271" t="s">
        <v>92</v>
      </c>
      <c r="D15" s="271" t="s">
        <v>92</v>
      </c>
      <c r="E15" s="271"/>
      <c r="F15" s="271">
        <v>420</v>
      </c>
      <c r="G15" s="271">
        <v>560</v>
      </c>
      <c r="H15" s="271"/>
      <c r="I15" s="271">
        <v>660</v>
      </c>
      <c r="J15" s="271">
        <v>830</v>
      </c>
      <c r="K15" s="271"/>
      <c r="L15" s="271">
        <v>680</v>
      </c>
      <c r="M15" s="271">
        <v>950</v>
      </c>
      <c r="N15" s="271"/>
      <c r="O15" s="271">
        <v>1300</v>
      </c>
      <c r="P15" s="271">
        <v>1220</v>
      </c>
      <c r="Q15" s="271"/>
      <c r="R15" s="271" t="s">
        <v>92</v>
      </c>
      <c r="S15" s="271">
        <v>0</v>
      </c>
      <c r="T15" s="277"/>
      <c r="U15" s="271">
        <v>3080</v>
      </c>
      <c r="V15" s="271">
        <v>3550</v>
      </c>
      <c r="W15" s="271">
        <v>6630</v>
      </c>
    </row>
    <row r="16" spans="1:23" ht="12">
      <c r="A16" s="17"/>
      <c r="B16" s="194" t="s">
        <v>231</v>
      </c>
      <c r="C16" s="271">
        <v>140</v>
      </c>
      <c r="D16" s="271">
        <v>210</v>
      </c>
      <c r="E16" s="271"/>
      <c r="F16" s="271">
        <v>1890</v>
      </c>
      <c r="G16" s="271">
        <v>2920</v>
      </c>
      <c r="H16" s="271"/>
      <c r="I16" s="271">
        <v>1170</v>
      </c>
      <c r="J16" s="271">
        <v>2110</v>
      </c>
      <c r="K16" s="271"/>
      <c r="L16" s="271">
        <v>1020</v>
      </c>
      <c r="M16" s="271">
        <v>2040</v>
      </c>
      <c r="N16" s="271"/>
      <c r="O16" s="271">
        <v>2070</v>
      </c>
      <c r="P16" s="271">
        <v>3180</v>
      </c>
      <c r="Q16" s="271"/>
      <c r="R16" s="271" t="s">
        <v>92</v>
      </c>
      <c r="S16" s="271" t="s">
        <v>92</v>
      </c>
      <c r="T16" s="277"/>
      <c r="U16" s="271">
        <v>6290</v>
      </c>
      <c r="V16" s="271">
        <v>10460</v>
      </c>
      <c r="W16" s="271">
        <v>16750</v>
      </c>
    </row>
    <row r="17" spans="1:23" ht="12">
      <c r="A17" s="17"/>
      <c r="B17" s="194" t="s">
        <v>232</v>
      </c>
      <c r="C17" s="271">
        <v>20</v>
      </c>
      <c r="D17" s="271">
        <v>10</v>
      </c>
      <c r="E17" s="271"/>
      <c r="F17" s="271">
        <v>230</v>
      </c>
      <c r="G17" s="271">
        <v>140</v>
      </c>
      <c r="H17" s="271"/>
      <c r="I17" s="271">
        <v>160</v>
      </c>
      <c r="J17" s="271">
        <v>110</v>
      </c>
      <c r="K17" s="271"/>
      <c r="L17" s="271">
        <v>250</v>
      </c>
      <c r="M17" s="271">
        <v>80</v>
      </c>
      <c r="N17" s="271"/>
      <c r="O17" s="271">
        <v>440</v>
      </c>
      <c r="P17" s="271">
        <v>100</v>
      </c>
      <c r="Q17" s="271"/>
      <c r="R17" s="271" t="s">
        <v>92</v>
      </c>
      <c r="S17" s="271">
        <v>0</v>
      </c>
      <c r="T17" s="277"/>
      <c r="U17" s="271">
        <v>1100</v>
      </c>
      <c r="V17" s="271">
        <v>420</v>
      </c>
      <c r="W17" s="271">
        <v>1530</v>
      </c>
    </row>
    <row r="18" spans="1:23" ht="12">
      <c r="A18" s="17"/>
      <c r="B18" s="194"/>
      <c r="C18" s="272"/>
      <c r="D18" s="272"/>
      <c r="E18" s="272"/>
      <c r="F18" s="272"/>
      <c r="G18" s="272"/>
      <c r="H18" s="272"/>
      <c r="I18" s="272"/>
      <c r="J18" s="272"/>
      <c r="K18" s="272"/>
      <c r="L18" s="272"/>
      <c r="M18" s="272"/>
      <c r="N18" s="272"/>
      <c r="O18" s="272"/>
      <c r="P18" s="272"/>
      <c r="Q18" s="272"/>
      <c r="R18" s="272"/>
      <c r="S18" s="272"/>
      <c r="T18" s="278"/>
      <c r="U18" s="272"/>
      <c r="V18" s="272"/>
      <c r="W18" s="272"/>
    </row>
    <row r="19" spans="1:23" ht="12">
      <c r="A19" s="17"/>
      <c r="B19" s="208" t="s">
        <v>173</v>
      </c>
      <c r="C19" s="272">
        <v>20</v>
      </c>
      <c r="D19" s="272">
        <v>20</v>
      </c>
      <c r="E19" s="272"/>
      <c r="F19" s="272">
        <v>160</v>
      </c>
      <c r="G19" s="272">
        <v>50</v>
      </c>
      <c r="H19" s="272"/>
      <c r="I19" s="272">
        <v>190</v>
      </c>
      <c r="J19" s="272">
        <v>90</v>
      </c>
      <c r="K19" s="272"/>
      <c r="L19" s="272">
        <v>290</v>
      </c>
      <c r="M19" s="272">
        <v>70</v>
      </c>
      <c r="N19" s="272"/>
      <c r="O19" s="272">
        <v>800</v>
      </c>
      <c r="P19" s="272">
        <v>150</v>
      </c>
      <c r="Q19" s="272"/>
      <c r="R19" s="272" t="s">
        <v>92</v>
      </c>
      <c r="S19" s="272">
        <v>0</v>
      </c>
      <c r="T19" s="278"/>
      <c r="U19" s="272">
        <v>1470</v>
      </c>
      <c r="V19" s="272">
        <v>370</v>
      </c>
      <c r="W19" s="272">
        <v>1840</v>
      </c>
    </row>
    <row r="20" spans="1:23" ht="12">
      <c r="A20" s="17"/>
      <c r="C20" s="271"/>
      <c r="D20" s="271"/>
      <c r="E20" s="271"/>
      <c r="F20" s="271"/>
      <c r="G20" s="271"/>
      <c r="H20" s="271"/>
      <c r="I20" s="271"/>
      <c r="J20" s="271"/>
      <c r="K20" s="271"/>
      <c r="L20" s="271"/>
      <c r="M20" s="271"/>
      <c r="N20" s="271"/>
      <c r="O20" s="271"/>
      <c r="P20" s="271"/>
      <c r="Q20" s="271"/>
      <c r="R20" s="271"/>
      <c r="S20" s="271"/>
      <c r="T20" s="277"/>
      <c r="U20" s="271"/>
      <c r="V20" s="271"/>
      <c r="W20" s="271"/>
    </row>
    <row r="21" spans="1:23" ht="12">
      <c r="A21" s="17"/>
      <c r="B21" s="60" t="s">
        <v>156</v>
      </c>
      <c r="C21" s="312">
        <v>190</v>
      </c>
      <c r="D21" s="312">
        <v>240</v>
      </c>
      <c r="E21" s="273"/>
      <c r="F21" s="312">
        <v>3010</v>
      </c>
      <c r="G21" s="312">
        <v>4030</v>
      </c>
      <c r="H21" s="273"/>
      <c r="I21" s="312">
        <v>2820</v>
      </c>
      <c r="J21" s="312">
        <v>3830</v>
      </c>
      <c r="K21" s="273"/>
      <c r="L21" s="312">
        <v>3200</v>
      </c>
      <c r="M21" s="312">
        <v>3960</v>
      </c>
      <c r="N21" s="273"/>
      <c r="O21" s="312">
        <v>7200</v>
      </c>
      <c r="P21" s="312">
        <v>5650</v>
      </c>
      <c r="Q21" s="273"/>
      <c r="R21" s="312">
        <v>10</v>
      </c>
      <c r="S21" s="312" t="s">
        <v>92</v>
      </c>
      <c r="T21" s="273"/>
      <c r="U21" s="312">
        <v>16420</v>
      </c>
      <c r="V21" s="312">
        <v>17700</v>
      </c>
      <c r="W21" s="312">
        <v>34120</v>
      </c>
    </row>
    <row r="22" spans="1:23" ht="12">
      <c r="A22" s="17"/>
      <c r="B22" s="274" t="s">
        <v>174</v>
      </c>
      <c r="C22" s="275">
        <v>0.5480174662251268</v>
      </c>
      <c r="D22" s="275">
        <v>0.69454620050992</v>
      </c>
      <c r="E22" s="275"/>
      <c r="F22" s="275">
        <v>8.82396037863025</v>
      </c>
      <c r="G22" s="275">
        <v>11.795563109925856</v>
      </c>
      <c r="H22" s="275"/>
      <c r="I22" s="275">
        <v>8.252498314919556</v>
      </c>
      <c r="J22" s="275">
        <v>11.227031620900858</v>
      </c>
      <c r="K22" s="275"/>
      <c r="L22" s="275">
        <v>9.377838994226769</v>
      </c>
      <c r="M22" s="275">
        <v>11.590422881927145</v>
      </c>
      <c r="N22" s="275"/>
      <c r="O22" s="275">
        <v>21.097207162324533</v>
      </c>
      <c r="P22" s="275">
        <v>16.557746974181637</v>
      </c>
      <c r="Q22" s="275"/>
      <c r="R22" s="275">
        <v>0.02344459748556692</v>
      </c>
      <c r="S22" s="275">
        <v>0.01172229874278346</v>
      </c>
      <c r="T22" s="275"/>
      <c r="U22" s="275"/>
      <c r="V22" s="275"/>
      <c r="W22" s="275">
        <v>100</v>
      </c>
    </row>
    <row r="23" spans="1:23" ht="12">
      <c r="A23" s="17"/>
      <c r="B23" s="194"/>
      <c r="C23" s="208"/>
      <c r="D23" s="208"/>
      <c r="E23" s="208"/>
      <c r="F23" s="208"/>
      <c r="G23" s="208"/>
      <c r="H23" s="208"/>
      <c r="I23" s="208"/>
      <c r="J23" s="208"/>
      <c r="K23" s="208"/>
      <c r="L23" s="208"/>
      <c r="M23" s="208"/>
      <c r="N23" s="208"/>
      <c r="O23" s="208"/>
      <c r="P23" s="208"/>
      <c r="Q23" s="208"/>
      <c r="R23" s="208"/>
      <c r="S23" s="208"/>
      <c r="T23" s="208"/>
      <c r="U23" s="208"/>
      <c r="V23" s="208"/>
      <c r="W23" s="212" t="s">
        <v>154</v>
      </c>
    </row>
    <row r="24" spans="1:23" ht="12">
      <c r="A24" s="17"/>
      <c r="B24" s="17"/>
      <c r="C24" s="276"/>
      <c r="D24" s="276"/>
      <c r="E24" s="276"/>
      <c r="F24" s="276"/>
      <c r="G24" s="276"/>
      <c r="H24" s="276"/>
      <c r="I24" s="276"/>
      <c r="J24" s="276"/>
      <c r="K24" s="276"/>
      <c r="L24" s="276"/>
      <c r="M24" s="276"/>
      <c r="N24" s="276"/>
      <c r="O24" s="276"/>
      <c r="P24" s="276"/>
      <c r="Q24" s="276"/>
      <c r="R24" s="276"/>
      <c r="S24" s="276"/>
      <c r="T24" s="276"/>
      <c r="U24" s="276"/>
      <c r="V24" s="276"/>
      <c r="W24" s="276"/>
    </row>
    <row r="25" spans="1:23" ht="12">
      <c r="A25" s="17"/>
      <c r="B25" s="538" t="s">
        <v>84</v>
      </c>
      <c r="C25" s="538"/>
      <c r="D25" s="538"/>
      <c r="E25" s="538"/>
      <c r="F25" s="538"/>
      <c r="G25" s="538"/>
      <c r="H25" s="538"/>
      <c r="I25" s="538"/>
      <c r="J25" s="538"/>
      <c r="K25" s="538"/>
      <c r="L25" s="538"/>
      <c r="M25" s="538"/>
      <c r="N25" s="276"/>
      <c r="O25" s="276"/>
      <c r="P25" s="276"/>
      <c r="Q25" s="276"/>
      <c r="R25" s="276"/>
      <c r="S25" s="276"/>
      <c r="T25" s="276"/>
      <c r="U25" s="276"/>
      <c r="V25" s="276"/>
      <c r="W25" s="276"/>
    </row>
    <row r="26" spans="1:23" ht="12">
      <c r="A26" s="17"/>
      <c r="B26" s="466" t="s">
        <v>146</v>
      </c>
      <c r="C26" s="463"/>
      <c r="D26" s="463"/>
      <c r="E26" s="463"/>
      <c r="F26" s="463"/>
      <c r="G26" s="463"/>
      <c r="H26" s="463"/>
      <c r="I26" s="463"/>
      <c r="J26" s="463"/>
      <c r="K26" s="463"/>
      <c r="L26" s="463"/>
      <c r="M26" s="463"/>
      <c r="N26" s="194"/>
      <c r="O26" s="194"/>
      <c r="P26" s="194"/>
      <c r="Q26" s="194"/>
      <c r="R26" s="194"/>
      <c r="S26" s="194"/>
      <c r="T26" s="194"/>
      <c r="U26" s="194"/>
      <c r="V26" s="194"/>
      <c r="W26" s="194"/>
    </row>
    <row r="27" spans="1:23" ht="12">
      <c r="A27" s="17"/>
      <c r="B27" s="61"/>
      <c r="C27" s="194"/>
      <c r="D27" s="194"/>
      <c r="E27" s="194"/>
      <c r="F27" s="194"/>
      <c r="G27" s="194"/>
      <c r="H27" s="194"/>
      <c r="I27" s="194"/>
      <c r="J27" s="194"/>
      <c r="K27" s="194"/>
      <c r="L27" s="194"/>
      <c r="M27" s="194"/>
      <c r="N27" s="194"/>
      <c r="O27" s="194"/>
      <c r="P27" s="194"/>
      <c r="Q27" s="194"/>
      <c r="R27" s="194"/>
      <c r="S27" s="194"/>
      <c r="T27" s="194"/>
      <c r="U27" s="194"/>
      <c r="V27" s="194"/>
      <c r="W27" s="194"/>
    </row>
    <row r="28" spans="1:23" ht="12">
      <c r="A28" s="17"/>
      <c r="B28" s="61"/>
      <c r="C28" s="194"/>
      <c r="D28" s="194"/>
      <c r="E28" s="194"/>
      <c r="F28" s="194"/>
      <c r="G28" s="194"/>
      <c r="H28" s="194"/>
      <c r="I28" s="194"/>
      <c r="J28" s="194"/>
      <c r="K28" s="194"/>
      <c r="L28" s="194"/>
      <c r="M28" s="194"/>
      <c r="N28" s="194"/>
      <c r="O28" s="194"/>
      <c r="P28" s="194"/>
      <c r="Q28" s="194"/>
      <c r="R28" s="194"/>
      <c r="S28" s="194"/>
      <c r="T28" s="194"/>
      <c r="U28" s="194"/>
      <c r="V28" s="194"/>
      <c r="W28" s="194"/>
    </row>
    <row r="29" spans="1:23" ht="12">
      <c r="A29" s="17"/>
      <c r="B29" s="269"/>
      <c r="C29" s="318"/>
      <c r="D29" s="318"/>
      <c r="E29" s="318"/>
      <c r="F29" s="318"/>
      <c r="G29" s="318"/>
      <c r="H29" s="318"/>
      <c r="I29" s="17"/>
      <c r="J29" s="17"/>
      <c r="K29" s="17"/>
      <c r="L29" s="17"/>
      <c r="M29" s="17"/>
      <c r="N29" s="17"/>
      <c r="O29" s="17"/>
      <c r="P29" s="17"/>
      <c r="Q29" s="17"/>
      <c r="R29" s="17"/>
      <c r="S29" s="17"/>
      <c r="T29" s="17"/>
      <c r="U29" s="17"/>
      <c r="V29" s="17"/>
      <c r="W29" s="17"/>
    </row>
    <row r="30" spans="1:23" ht="12">
      <c r="A30" s="17"/>
      <c r="B30" s="269"/>
      <c r="C30" s="318"/>
      <c r="D30" s="318"/>
      <c r="E30" s="318"/>
      <c r="F30" s="318"/>
      <c r="G30" s="318"/>
      <c r="H30" s="318"/>
      <c r="I30" s="17"/>
      <c r="J30" s="17"/>
      <c r="K30" s="17"/>
      <c r="L30" s="17"/>
      <c r="M30" s="17"/>
      <c r="N30" s="17"/>
      <c r="O30" s="17"/>
      <c r="P30" s="17"/>
      <c r="Q30" s="17"/>
      <c r="R30" s="17"/>
      <c r="S30" s="17"/>
      <c r="T30" s="17"/>
      <c r="U30" s="17"/>
      <c r="V30" s="17"/>
      <c r="W30" s="17"/>
    </row>
    <row r="31" spans="1:23" ht="12">
      <c r="A31" s="17"/>
      <c r="B31" s="10"/>
      <c r="C31" s="318"/>
      <c r="D31" s="318"/>
      <c r="E31" s="318"/>
      <c r="F31" s="318"/>
      <c r="G31" s="318"/>
      <c r="H31" s="318"/>
      <c r="I31" s="17"/>
      <c r="J31" s="17"/>
      <c r="K31" s="17"/>
      <c r="L31" s="17"/>
      <c r="M31" s="17"/>
      <c r="N31" s="17"/>
      <c r="O31" s="17"/>
      <c r="P31" s="17"/>
      <c r="Q31" s="17"/>
      <c r="R31" s="17"/>
      <c r="S31" s="17"/>
      <c r="T31" s="17"/>
      <c r="U31" s="17"/>
      <c r="V31" s="17"/>
      <c r="W31" s="17"/>
    </row>
    <row r="32" spans="1:23" ht="12">
      <c r="A32" s="17"/>
      <c r="B32" s="269"/>
      <c r="C32" s="318"/>
      <c r="D32" s="318"/>
      <c r="E32" s="318"/>
      <c r="F32" s="318"/>
      <c r="G32" s="318"/>
      <c r="H32" s="318"/>
      <c r="I32" s="17"/>
      <c r="J32" s="17"/>
      <c r="K32" s="17"/>
      <c r="L32" s="17"/>
      <c r="M32" s="17"/>
      <c r="N32" s="17"/>
      <c r="O32" s="17"/>
      <c r="P32" s="17"/>
      <c r="Q32" s="17"/>
      <c r="R32" s="17"/>
      <c r="S32" s="17"/>
      <c r="T32" s="17"/>
      <c r="U32" s="17"/>
      <c r="V32" s="17"/>
      <c r="W32" s="17"/>
    </row>
    <row r="33" spans="1:23" ht="12">
      <c r="A33" s="17"/>
      <c r="B33" s="269"/>
      <c r="C33" s="318"/>
      <c r="D33" s="318"/>
      <c r="E33" s="318"/>
      <c r="F33" s="318"/>
      <c r="G33" s="318"/>
      <c r="H33" s="318"/>
      <c r="I33" s="17"/>
      <c r="J33" s="17"/>
      <c r="K33" s="17"/>
      <c r="L33" s="17"/>
      <c r="M33" s="17"/>
      <c r="N33" s="17"/>
      <c r="O33" s="17"/>
      <c r="P33" s="17"/>
      <c r="Q33" s="17"/>
      <c r="R33" s="17"/>
      <c r="S33" s="17"/>
      <c r="T33" s="17"/>
      <c r="U33" s="17"/>
      <c r="V33" s="17"/>
      <c r="W33" s="17"/>
    </row>
    <row r="34" spans="1:23" ht="12">
      <c r="A34" s="17"/>
      <c r="B34" s="269"/>
      <c r="C34" s="318"/>
      <c r="D34" s="318"/>
      <c r="E34" s="318"/>
      <c r="F34" s="318"/>
      <c r="G34" s="318"/>
      <c r="H34" s="318"/>
      <c r="I34" s="17"/>
      <c r="J34" s="17"/>
      <c r="K34" s="17"/>
      <c r="L34" s="17"/>
      <c r="M34" s="17"/>
      <c r="N34" s="17"/>
      <c r="O34" s="17"/>
      <c r="P34" s="17"/>
      <c r="Q34" s="17"/>
      <c r="R34" s="17"/>
      <c r="S34" s="17"/>
      <c r="T34" s="17"/>
      <c r="U34" s="17"/>
      <c r="V34" s="17"/>
      <c r="W34" s="17"/>
    </row>
    <row r="35" spans="1:23" ht="12">
      <c r="A35" s="17"/>
      <c r="B35" s="269"/>
      <c r="C35" s="318"/>
      <c r="D35" s="318"/>
      <c r="E35" s="318"/>
      <c r="F35" s="318"/>
      <c r="G35" s="318"/>
      <c r="H35" s="318"/>
      <c r="I35" s="17"/>
      <c r="J35" s="17"/>
      <c r="K35" s="17"/>
      <c r="L35" s="17"/>
      <c r="M35" s="17"/>
      <c r="N35" s="17"/>
      <c r="O35" s="17"/>
      <c r="P35" s="17"/>
      <c r="Q35" s="17"/>
      <c r="R35" s="17"/>
      <c r="S35" s="17"/>
      <c r="T35" s="17"/>
      <c r="U35" s="17"/>
      <c r="V35" s="17"/>
      <c r="W35" s="17"/>
    </row>
    <row r="36" spans="1:23" ht="12">
      <c r="A36" s="17"/>
      <c r="B36" s="269"/>
      <c r="C36" s="318"/>
      <c r="D36" s="318"/>
      <c r="E36" s="318"/>
      <c r="F36" s="318"/>
      <c r="G36" s="318"/>
      <c r="H36" s="318"/>
      <c r="I36" s="17"/>
      <c r="J36" s="17"/>
      <c r="K36" s="17"/>
      <c r="L36" s="17"/>
      <c r="M36" s="17"/>
      <c r="N36" s="17"/>
      <c r="O36" s="17"/>
      <c r="P36" s="17"/>
      <c r="Q36" s="17"/>
      <c r="R36" s="17"/>
      <c r="S36" s="17"/>
      <c r="T36" s="17"/>
      <c r="U36" s="17"/>
      <c r="V36" s="17"/>
      <c r="W36" s="17"/>
    </row>
    <row r="37" spans="1:23" ht="12">
      <c r="A37" s="17"/>
      <c r="B37" s="269"/>
      <c r="C37" s="318"/>
      <c r="D37" s="318"/>
      <c r="E37" s="318"/>
      <c r="F37" s="318"/>
      <c r="G37" s="318"/>
      <c r="H37" s="318"/>
      <c r="I37" s="17"/>
      <c r="J37" s="17"/>
      <c r="K37" s="17"/>
      <c r="L37" s="17"/>
      <c r="M37" s="17"/>
      <c r="N37" s="17"/>
      <c r="O37" s="17"/>
      <c r="P37" s="17"/>
      <c r="Q37" s="17"/>
      <c r="R37" s="17"/>
      <c r="S37" s="17"/>
      <c r="T37" s="17"/>
      <c r="U37" s="17"/>
      <c r="V37" s="17"/>
      <c r="W37" s="17"/>
    </row>
    <row r="38" spans="1:23" ht="12">
      <c r="A38" s="17"/>
      <c r="B38" s="269"/>
      <c r="C38" s="318"/>
      <c r="D38" s="318"/>
      <c r="E38" s="318"/>
      <c r="F38" s="318"/>
      <c r="G38" s="318"/>
      <c r="H38" s="318"/>
      <c r="I38" s="17"/>
      <c r="J38" s="17"/>
      <c r="K38" s="17"/>
      <c r="L38" s="17"/>
      <c r="M38" s="17"/>
      <c r="N38" s="17"/>
      <c r="O38" s="17"/>
      <c r="P38" s="17"/>
      <c r="Q38" s="17"/>
      <c r="R38" s="17"/>
      <c r="S38" s="17"/>
      <c r="T38" s="17"/>
      <c r="U38" s="17"/>
      <c r="V38" s="17"/>
      <c r="W38" s="17"/>
    </row>
    <row r="39" spans="1:23" ht="12">
      <c r="A39" s="17"/>
      <c r="B39" s="242"/>
      <c r="C39" s="318"/>
      <c r="D39" s="318"/>
      <c r="E39" s="318"/>
      <c r="F39" s="318"/>
      <c r="G39" s="318"/>
      <c r="H39" s="318"/>
      <c r="I39" s="17"/>
      <c r="J39" s="17"/>
      <c r="K39" s="17"/>
      <c r="L39" s="17"/>
      <c r="M39" s="17"/>
      <c r="N39" s="17"/>
      <c r="O39" s="17"/>
      <c r="P39" s="17"/>
      <c r="Q39" s="17"/>
      <c r="R39" s="17"/>
      <c r="S39" s="17"/>
      <c r="T39" s="17"/>
      <c r="U39" s="17"/>
      <c r="V39" s="17"/>
      <c r="W39" s="17"/>
    </row>
    <row r="40" spans="1:23" ht="12">
      <c r="A40" s="17"/>
      <c r="B40" s="10"/>
      <c r="C40" s="318"/>
      <c r="D40" s="318"/>
      <c r="E40" s="318"/>
      <c r="F40" s="318"/>
      <c r="G40" s="318"/>
      <c r="H40" s="318"/>
      <c r="I40" s="17"/>
      <c r="J40" s="17"/>
      <c r="K40" s="17"/>
      <c r="L40" s="17"/>
      <c r="M40" s="17"/>
      <c r="N40" s="17"/>
      <c r="O40" s="17"/>
      <c r="P40" s="17"/>
      <c r="Q40" s="17"/>
      <c r="R40" s="17"/>
      <c r="S40" s="17"/>
      <c r="T40" s="17"/>
      <c r="U40" s="17"/>
      <c r="V40" s="17"/>
      <c r="W40" s="17"/>
    </row>
    <row r="41" spans="1:23" ht="12">
      <c r="A41" s="17"/>
      <c r="B41" s="269"/>
      <c r="C41" s="318"/>
      <c r="D41" s="318"/>
      <c r="E41" s="318"/>
      <c r="F41" s="318"/>
      <c r="G41" s="318"/>
      <c r="H41" s="318"/>
      <c r="I41" s="17"/>
      <c r="J41" s="17"/>
      <c r="K41" s="17"/>
      <c r="L41" s="17"/>
      <c r="M41" s="17"/>
      <c r="N41" s="17"/>
      <c r="O41" s="17"/>
      <c r="P41" s="17"/>
      <c r="Q41" s="17"/>
      <c r="R41" s="17"/>
      <c r="S41" s="17"/>
      <c r="T41" s="17"/>
      <c r="U41" s="17"/>
      <c r="V41" s="17"/>
      <c r="W41" s="17"/>
    </row>
    <row r="42" spans="1:23" ht="12">
      <c r="A42" s="17"/>
      <c r="B42" s="269"/>
      <c r="C42" s="318"/>
      <c r="D42" s="318"/>
      <c r="E42" s="318"/>
      <c r="F42" s="318"/>
      <c r="G42" s="318"/>
      <c r="H42" s="318"/>
      <c r="I42" s="17"/>
      <c r="J42" s="17"/>
      <c r="K42" s="17"/>
      <c r="L42" s="17"/>
      <c r="M42" s="17"/>
      <c r="N42" s="17"/>
      <c r="O42" s="17"/>
      <c r="P42" s="17"/>
      <c r="Q42" s="17"/>
      <c r="R42" s="17"/>
      <c r="S42" s="17"/>
      <c r="T42" s="17"/>
      <c r="U42" s="17"/>
      <c r="V42" s="17"/>
      <c r="W42" s="17"/>
    </row>
    <row r="43" spans="1:23" ht="12">
      <c r="A43" s="17"/>
      <c r="B43" s="10"/>
      <c r="C43" s="318"/>
      <c r="D43" s="318"/>
      <c r="E43" s="318"/>
      <c r="F43" s="318"/>
      <c r="G43" s="318"/>
      <c r="H43" s="318"/>
      <c r="I43" s="17"/>
      <c r="J43" s="17"/>
      <c r="K43" s="17"/>
      <c r="L43" s="17"/>
      <c r="M43" s="17"/>
      <c r="N43" s="17"/>
      <c r="O43" s="17"/>
      <c r="P43" s="17"/>
      <c r="Q43" s="17"/>
      <c r="R43" s="17"/>
      <c r="S43" s="17"/>
      <c r="T43" s="17"/>
      <c r="U43" s="17"/>
      <c r="V43" s="17"/>
      <c r="W43" s="17"/>
    </row>
    <row r="44" spans="1:23" ht="12">
      <c r="A44" s="17"/>
      <c r="B44" s="269"/>
      <c r="C44" s="318"/>
      <c r="D44" s="318"/>
      <c r="E44" s="318"/>
      <c r="F44" s="318"/>
      <c r="G44" s="318"/>
      <c r="H44" s="318"/>
      <c r="I44" s="17"/>
      <c r="J44" s="17"/>
      <c r="K44" s="17"/>
      <c r="L44" s="17"/>
      <c r="M44" s="17"/>
      <c r="N44" s="17"/>
      <c r="O44" s="17"/>
      <c r="P44" s="17"/>
      <c r="Q44" s="17"/>
      <c r="R44" s="17"/>
      <c r="S44" s="17"/>
      <c r="T44" s="17"/>
      <c r="U44" s="17"/>
      <c r="V44" s="17"/>
      <c r="W44" s="17"/>
    </row>
    <row r="45" spans="1:23" ht="12">
      <c r="A45" s="17"/>
      <c r="B45" s="269"/>
      <c r="C45" s="318"/>
      <c r="D45" s="318"/>
      <c r="E45" s="318"/>
      <c r="F45" s="318"/>
      <c r="G45" s="318"/>
      <c r="H45" s="318"/>
      <c r="I45" s="17"/>
      <c r="J45" s="17"/>
      <c r="K45" s="17"/>
      <c r="L45" s="17"/>
      <c r="M45" s="17"/>
      <c r="N45" s="17"/>
      <c r="O45" s="17"/>
      <c r="P45" s="17"/>
      <c r="Q45" s="17"/>
      <c r="R45" s="17"/>
      <c r="S45" s="17"/>
      <c r="T45" s="17"/>
      <c r="U45" s="17"/>
      <c r="V45" s="17"/>
      <c r="W45" s="17"/>
    </row>
    <row r="46" spans="1:23" ht="12">
      <c r="A46" s="17"/>
      <c r="B46" s="269"/>
      <c r="C46" s="318"/>
      <c r="D46" s="318"/>
      <c r="E46" s="318"/>
      <c r="F46" s="318"/>
      <c r="G46" s="318"/>
      <c r="H46" s="318"/>
      <c r="I46" s="17"/>
      <c r="J46" s="17"/>
      <c r="K46" s="17"/>
      <c r="L46" s="17"/>
      <c r="M46" s="17"/>
      <c r="N46" s="17"/>
      <c r="O46" s="17"/>
      <c r="P46" s="17"/>
      <c r="Q46" s="17"/>
      <c r="R46" s="17"/>
      <c r="S46" s="17"/>
      <c r="T46" s="17"/>
      <c r="U46" s="17"/>
      <c r="V46" s="17"/>
      <c r="W46" s="17"/>
    </row>
    <row r="47" spans="1:23" ht="12">
      <c r="A47" s="17"/>
      <c r="B47" s="269"/>
      <c r="C47" s="318"/>
      <c r="D47" s="318"/>
      <c r="E47" s="318"/>
      <c r="F47" s="318"/>
      <c r="G47" s="318"/>
      <c r="H47" s="318"/>
      <c r="I47" s="17"/>
      <c r="J47" s="17"/>
      <c r="K47" s="17"/>
      <c r="L47" s="17"/>
      <c r="M47" s="17"/>
      <c r="N47" s="17"/>
      <c r="O47" s="17"/>
      <c r="P47" s="17"/>
      <c r="Q47" s="17"/>
      <c r="R47" s="17"/>
      <c r="S47" s="17"/>
      <c r="T47" s="17"/>
      <c r="U47" s="17"/>
      <c r="V47" s="17"/>
      <c r="W47" s="17"/>
    </row>
    <row r="48" spans="1:23" ht="12">
      <c r="A48" s="17"/>
      <c r="B48" s="269"/>
      <c r="C48" s="318"/>
      <c r="D48" s="318"/>
      <c r="E48" s="318"/>
      <c r="F48" s="318"/>
      <c r="G48" s="318"/>
      <c r="H48" s="318"/>
      <c r="I48" s="17"/>
      <c r="J48" s="17"/>
      <c r="K48" s="17"/>
      <c r="L48" s="17"/>
      <c r="M48" s="17"/>
      <c r="N48" s="17"/>
      <c r="O48" s="17"/>
      <c r="P48" s="17"/>
      <c r="Q48" s="17"/>
      <c r="R48" s="17"/>
      <c r="S48" s="17"/>
      <c r="T48" s="17"/>
      <c r="U48" s="17"/>
      <c r="V48" s="17"/>
      <c r="W48" s="17"/>
    </row>
    <row r="49" spans="1:23" ht="12">
      <c r="A49" s="17"/>
      <c r="B49" s="269"/>
      <c r="C49" s="318"/>
      <c r="D49" s="318"/>
      <c r="E49" s="318"/>
      <c r="F49" s="318"/>
      <c r="G49" s="318"/>
      <c r="H49" s="318"/>
      <c r="I49" s="17"/>
      <c r="J49" s="17"/>
      <c r="K49" s="17"/>
      <c r="L49" s="17"/>
      <c r="M49" s="17"/>
      <c r="N49" s="17"/>
      <c r="O49" s="17"/>
      <c r="P49" s="17"/>
      <c r="Q49" s="17"/>
      <c r="R49" s="17"/>
      <c r="S49" s="17"/>
      <c r="T49" s="17"/>
      <c r="U49" s="17"/>
      <c r="V49" s="17"/>
      <c r="W49" s="17"/>
    </row>
    <row r="50" spans="1:23" ht="12">
      <c r="A50" s="17"/>
      <c r="B50" s="10"/>
      <c r="C50" s="318"/>
      <c r="D50" s="318"/>
      <c r="E50" s="318"/>
      <c r="F50" s="318"/>
      <c r="G50" s="318"/>
      <c r="H50" s="318"/>
      <c r="I50" s="17"/>
      <c r="J50" s="17"/>
      <c r="K50" s="17"/>
      <c r="L50" s="17"/>
      <c r="M50" s="17"/>
      <c r="N50" s="17"/>
      <c r="O50" s="17"/>
      <c r="P50" s="17"/>
      <c r="Q50" s="17"/>
      <c r="R50" s="17"/>
      <c r="S50" s="17"/>
      <c r="T50" s="17"/>
      <c r="U50" s="17"/>
      <c r="V50" s="17"/>
      <c r="W50" s="17"/>
    </row>
    <row r="51" spans="1:23" ht="12">
      <c r="A51" s="17"/>
      <c r="B51" s="269"/>
      <c r="C51" s="318"/>
      <c r="D51" s="318"/>
      <c r="E51" s="318"/>
      <c r="F51" s="318"/>
      <c r="G51" s="318"/>
      <c r="H51" s="318"/>
      <c r="I51" s="17"/>
      <c r="J51" s="17"/>
      <c r="K51" s="17"/>
      <c r="L51" s="17"/>
      <c r="M51" s="17"/>
      <c r="N51" s="17"/>
      <c r="O51" s="17"/>
      <c r="P51" s="17"/>
      <c r="Q51" s="17"/>
      <c r="R51" s="17"/>
      <c r="S51" s="17"/>
      <c r="T51" s="17"/>
      <c r="U51" s="17"/>
      <c r="V51" s="17"/>
      <c r="W51" s="17"/>
    </row>
    <row r="52" spans="1:23" ht="12">
      <c r="A52" s="17"/>
      <c r="B52" s="269"/>
      <c r="C52" s="318"/>
      <c r="D52" s="318"/>
      <c r="E52" s="318"/>
      <c r="F52" s="318"/>
      <c r="G52" s="318"/>
      <c r="H52" s="318"/>
      <c r="I52" s="17"/>
      <c r="J52" s="17"/>
      <c r="K52" s="17"/>
      <c r="L52" s="17"/>
      <c r="M52" s="17"/>
      <c r="N52" s="17"/>
      <c r="O52" s="17"/>
      <c r="P52" s="17"/>
      <c r="Q52" s="17"/>
      <c r="R52" s="17"/>
      <c r="S52" s="17"/>
      <c r="T52" s="17"/>
      <c r="U52" s="17"/>
      <c r="V52" s="17"/>
      <c r="W52" s="17"/>
    </row>
    <row r="53" spans="1:23" ht="12">
      <c r="A53" s="17"/>
      <c r="B53" s="269"/>
      <c r="C53" s="318"/>
      <c r="D53" s="318"/>
      <c r="E53" s="318"/>
      <c r="F53" s="318"/>
      <c r="G53" s="318"/>
      <c r="H53" s="318"/>
      <c r="I53" s="17"/>
      <c r="J53" s="17"/>
      <c r="K53" s="17"/>
      <c r="L53" s="17"/>
      <c r="M53" s="17"/>
      <c r="N53" s="17"/>
      <c r="O53" s="17"/>
      <c r="P53" s="17"/>
      <c r="Q53" s="17"/>
      <c r="R53" s="17"/>
      <c r="S53" s="17"/>
      <c r="T53" s="17"/>
      <c r="U53" s="17"/>
      <c r="V53" s="17"/>
      <c r="W53" s="17"/>
    </row>
    <row r="54" spans="1:23" ht="12">
      <c r="A54" s="17"/>
      <c r="B54" s="269"/>
      <c r="C54" s="318"/>
      <c r="D54" s="318"/>
      <c r="E54" s="318"/>
      <c r="F54" s="318"/>
      <c r="G54" s="318"/>
      <c r="H54" s="318"/>
      <c r="I54" s="17"/>
      <c r="J54" s="17"/>
      <c r="K54" s="17"/>
      <c r="L54" s="17"/>
      <c r="M54" s="17"/>
      <c r="N54" s="17"/>
      <c r="O54" s="17"/>
      <c r="P54" s="17"/>
      <c r="Q54" s="17"/>
      <c r="R54" s="17"/>
      <c r="S54" s="17"/>
      <c r="T54" s="17"/>
      <c r="U54" s="17"/>
      <c r="V54" s="17"/>
      <c r="W54" s="17"/>
    </row>
    <row r="55" spans="1:23" ht="12">
      <c r="A55" s="17"/>
      <c r="B55" s="269"/>
      <c r="C55" s="318"/>
      <c r="D55" s="318"/>
      <c r="E55" s="318"/>
      <c r="F55" s="318"/>
      <c r="G55" s="318"/>
      <c r="H55" s="318"/>
      <c r="I55" s="17"/>
      <c r="J55" s="17"/>
      <c r="K55" s="17"/>
      <c r="L55" s="17"/>
      <c r="M55" s="17"/>
      <c r="N55" s="17"/>
      <c r="O55" s="17"/>
      <c r="P55" s="17"/>
      <c r="Q55" s="17"/>
      <c r="R55" s="17"/>
      <c r="S55" s="17"/>
      <c r="T55" s="17"/>
      <c r="U55" s="17"/>
      <c r="V55" s="17"/>
      <c r="W55" s="17"/>
    </row>
    <row r="56" spans="1:23" ht="12">
      <c r="A56" s="17"/>
      <c r="B56" s="269"/>
      <c r="C56" s="318"/>
      <c r="D56" s="318"/>
      <c r="E56" s="318"/>
      <c r="F56" s="318"/>
      <c r="G56" s="318"/>
      <c r="H56" s="318"/>
      <c r="I56" s="17"/>
      <c r="J56" s="17"/>
      <c r="K56" s="17"/>
      <c r="L56" s="17"/>
      <c r="M56" s="17"/>
      <c r="N56" s="17"/>
      <c r="O56" s="17"/>
      <c r="P56" s="17"/>
      <c r="Q56" s="17"/>
      <c r="R56" s="17"/>
      <c r="S56" s="17"/>
      <c r="T56" s="17"/>
      <c r="U56" s="17"/>
      <c r="V56" s="17"/>
      <c r="W56" s="17"/>
    </row>
    <row r="57" spans="1:23" ht="12">
      <c r="A57" s="17"/>
      <c r="B57" s="269"/>
      <c r="C57" s="318"/>
      <c r="D57" s="318"/>
      <c r="E57" s="318"/>
      <c r="F57" s="318"/>
      <c r="G57" s="318"/>
      <c r="H57" s="318"/>
      <c r="I57" s="17"/>
      <c r="J57" s="17"/>
      <c r="K57" s="17"/>
      <c r="L57" s="17"/>
      <c r="M57" s="17"/>
      <c r="N57" s="17"/>
      <c r="O57" s="17"/>
      <c r="P57" s="17"/>
      <c r="Q57" s="17"/>
      <c r="R57" s="17"/>
      <c r="S57" s="17"/>
      <c r="T57" s="17"/>
      <c r="U57" s="17"/>
      <c r="V57" s="17"/>
      <c r="W57" s="17"/>
    </row>
    <row r="58" spans="1:23" ht="12">
      <c r="A58" s="17"/>
      <c r="B58" s="269"/>
      <c r="C58" s="318"/>
      <c r="D58" s="318"/>
      <c r="E58" s="318"/>
      <c r="F58" s="318"/>
      <c r="G58" s="318"/>
      <c r="H58" s="318"/>
      <c r="I58" s="17"/>
      <c r="J58" s="17"/>
      <c r="K58" s="17"/>
      <c r="L58" s="17"/>
      <c r="M58" s="17"/>
      <c r="N58" s="17"/>
      <c r="O58" s="17"/>
      <c r="P58" s="17"/>
      <c r="Q58" s="17"/>
      <c r="R58" s="17"/>
      <c r="S58" s="17"/>
      <c r="T58" s="17"/>
      <c r="U58" s="17"/>
      <c r="V58" s="17"/>
      <c r="W58" s="17"/>
    </row>
    <row r="59" spans="1:23" ht="12">
      <c r="A59" s="17"/>
      <c r="B59" s="269"/>
      <c r="C59" s="318"/>
      <c r="D59" s="318"/>
      <c r="E59" s="318"/>
      <c r="F59" s="318"/>
      <c r="G59" s="318"/>
      <c r="H59" s="318"/>
      <c r="I59" s="17"/>
      <c r="J59" s="17"/>
      <c r="K59" s="17"/>
      <c r="L59" s="17"/>
      <c r="M59" s="17"/>
      <c r="N59" s="17"/>
      <c r="O59" s="17"/>
      <c r="P59" s="17"/>
      <c r="Q59" s="17"/>
      <c r="R59" s="17"/>
      <c r="S59" s="17"/>
      <c r="T59" s="17"/>
      <c r="U59" s="17"/>
      <c r="V59" s="17"/>
      <c r="W59" s="17"/>
    </row>
    <row r="60" spans="1:23" ht="12">
      <c r="A60" s="17"/>
      <c r="B60" s="10"/>
      <c r="C60" s="318"/>
      <c r="D60" s="318"/>
      <c r="E60" s="318"/>
      <c r="F60" s="318"/>
      <c r="G60" s="318"/>
      <c r="H60" s="318"/>
      <c r="I60" s="17"/>
      <c r="J60" s="17"/>
      <c r="K60" s="17"/>
      <c r="L60" s="17"/>
      <c r="M60" s="17"/>
      <c r="N60" s="17"/>
      <c r="O60" s="17"/>
      <c r="P60" s="17"/>
      <c r="Q60" s="17"/>
      <c r="R60" s="17"/>
      <c r="S60" s="17"/>
      <c r="T60" s="17"/>
      <c r="U60" s="17"/>
      <c r="V60" s="17"/>
      <c r="W60" s="17"/>
    </row>
    <row r="61" spans="1:23" ht="12">
      <c r="A61" s="17"/>
      <c r="B61" s="269"/>
      <c r="C61" s="318"/>
      <c r="D61" s="318"/>
      <c r="E61" s="318"/>
      <c r="F61" s="318"/>
      <c r="G61" s="318"/>
      <c r="H61" s="318"/>
      <c r="I61" s="17"/>
      <c r="J61" s="17"/>
      <c r="K61" s="17"/>
      <c r="L61" s="17"/>
      <c r="M61" s="17"/>
      <c r="N61" s="17"/>
      <c r="O61" s="17"/>
      <c r="P61" s="17"/>
      <c r="Q61" s="17"/>
      <c r="R61" s="17"/>
      <c r="S61" s="17"/>
      <c r="T61" s="17"/>
      <c r="U61" s="17"/>
      <c r="V61" s="17"/>
      <c r="W61" s="17"/>
    </row>
    <row r="62" spans="1:23" ht="12">
      <c r="A62" s="17"/>
      <c r="B62" s="269"/>
      <c r="C62" s="318"/>
      <c r="D62" s="318"/>
      <c r="E62" s="318"/>
      <c r="F62" s="318"/>
      <c r="G62" s="318"/>
      <c r="H62" s="318"/>
      <c r="I62" s="17"/>
      <c r="J62" s="17"/>
      <c r="K62" s="17"/>
      <c r="L62" s="17"/>
      <c r="M62" s="17"/>
      <c r="N62" s="17"/>
      <c r="O62" s="17"/>
      <c r="P62" s="17"/>
      <c r="Q62" s="17"/>
      <c r="R62" s="17"/>
      <c r="S62" s="17"/>
      <c r="T62" s="17"/>
      <c r="U62" s="17"/>
      <c r="V62" s="17"/>
      <c r="W62" s="17"/>
    </row>
    <row r="63" spans="1:23" ht="12">
      <c r="A63" s="17"/>
      <c r="B63" s="269"/>
      <c r="C63" s="318"/>
      <c r="D63" s="318"/>
      <c r="E63" s="318"/>
      <c r="F63" s="318"/>
      <c r="G63" s="318"/>
      <c r="H63" s="318"/>
      <c r="I63" s="17"/>
      <c r="J63" s="17"/>
      <c r="K63" s="17"/>
      <c r="L63" s="17"/>
      <c r="M63" s="17"/>
      <c r="N63" s="17"/>
      <c r="O63" s="17"/>
      <c r="P63" s="17"/>
      <c r="Q63" s="17"/>
      <c r="R63" s="17"/>
      <c r="S63" s="17"/>
      <c r="T63" s="17"/>
      <c r="U63" s="17"/>
      <c r="V63" s="17"/>
      <c r="W63" s="17"/>
    </row>
    <row r="64" spans="1:23" ht="12">
      <c r="A64" s="17"/>
      <c r="B64" s="10"/>
      <c r="C64" s="318"/>
      <c r="D64" s="318"/>
      <c r="E64" s="318"/>
      <c r="F64" s="318"/>
      <c r="G64" s="318"/>
      <c r="H64" s="318"/>
      <c r="I64" s="17"/>
      <c r="J64" s="17"/>
      <c r="K64" s="17"/>
      <c r="L64" s="17"/>
      <c r="M64" s="17"/>
      <c r="N64" s="17"/>
      <c r="O64" s="17"/>
      <c r="P64" s="17"/>
      <c r="Q64" s="17"/>
      <c r="R64" s="17"/>
      <c r="S64" s="17"/>
      <c r="T64" s="17"/>
      <c r="U64" s="17"/>
      <c r="V64" s="17"/>
      <c r="W64" s="17"/>
    </row>
    <row r="65" spans="1:23" ht="12">
      <c r="A65" s="17"/>
      <c r="B65" s="269"/>
      <c r="C65" s="318"/>
      <c r="D65" s="318"/>
      <c r="E65" s="318"/>
      <c r="F65" s="318"/>
      <c r="G65" s="318"/>
      <c r="H65" s="318"/>
      <c r="I65" s="17"/>
      <c r="J65" s="17"/>
      <c r="K65" s="17"/>
      <c r="L65" s="17"/>
      <c r="M65" s="17"/>
      <c r="N65" s="17"/>
      <c r="O65" s="17"/>
      <c r="P65" s="17"/>
      <c r="Q65" s="17"/>
      <c r="R65" s="17"/>
      <c r="S65" s="17"/>
      <c r="T65" s="17"/>
      <c r="U65" s="17"/>
      <c r="V65" s="17"/>
      <c r="W65" s="17"/>
    </row>
    <row r="66" spans="1:23" ht="12">
      <c r="A66" s="17"/>
      <c r="B66" s="269"/>
      <c r="C66" s="318"/>
      <c r="D66" s="318"/>
      <c r="E66" s="318"/>
      <c r="F66" s="318"/>
      <c r="G66" s="318"/>
      <c r="H66" s="318"/>
      <c r="I66" s="17"/>
      <c r="J66" s="17"/>
      <c r="K66" s="17"/>
      <c r="L66" s="17"/>
      <c r="M66" s="17"/>
      <c r="N66" s="17"/>
      <c r="O66" s="17"/>
      <c r="P66" s="17"/>
      <c r="Q66" s="17"/>
      <c r="R66" s="17"/>
      <c r="S66" s="17"/>
      <c r="T66" s="17"/>
      <c r="U66" s="17"/>
      <c r="V66" s="17"/>
      <c r="W66" s="17"/>
    </row>
    <row r="67" spans="1:23" ht="12">
      <c r="A67" s="17"/>
      <c r="B67" s="269"/>
      <c r="C67" s="318"/>
      <c r="D67" s="318"/>
      <c r="E67" s="318"/>
      <c r="F67" s="318"/>
      <c r="G67" s="318"/>
      <c r="H67" s="318"/>
      <c r="I67" s="17"/>
      <c r="J67" s="17"/>
      <c r="K67" s="17"/>
      <c r="L67" s="17"/>
      <c r="M67" s="17"/>
      <c r="N67" s="17"/>
      <c r="O67" s="17"/>
      <c r="P67" s="17"/>
      <c r="Q67" s="17"/>
      <c r="R67" s="17"/>
      <c r="S67" s="17"/>
      <c r="T67" s="17"/>
      <c r="U67" s="17"/>
      <c r="V67" s="17"/>
      <c r="W67" s="17"/>
    </row>
    <row r="68" spans="1:23" ht="12">
      <c r="A68" s="17"/>
      <c r="B68" s="269"/>
      <c r="C68" s="318"/>
      <c r="D68" s="318"/>
      <c r="E68" s="318"/>
      <c r="F68" s="318"/>
      <c r="G68" s="318"/>
      <c r="H68" s="318"/>
      <c r="I68" s="17"/>
      <c r="J68" s="17"/>
      <c r="K68" s="17"/>
      <c r="L68" s="17"/>
      <c r="M68" s="17"/>
      <c r="N68" s="17"/>
      <c r="O68" s="17"/>
      <c r="P68" s="17"/>
      <c r="Q68" s="17"/>
      <c r="R68" s="17"/>
      <c r="S68" s="17"/>
      <c r="T68" s="17"/>
      <c r="U68" s="17"/>
      <c r="V68" s="17"/>
      <c r="W68" s="17"/>
    </row>
    <row r="69" spans="1:23" ht="12">
      <c r="A69" s="17"/>
      <c r="B69" s="269"/>
      <c r="C69" s="318"/>
      <c r="D69" s="318"/>
      <c r="E69" s="318"/>
      <c r="F69" s="318"/>
      <c r="G69" s="318"/>
      <c r="H69" s="318"/>
      <c r="I69" s="17"/>
      <c r="J69" s="17"/>
      <c r="K69" s="17"/>
      <c r="L69" s="17"/>
      <c r="M69" s="17"/>
      <c r="N69" s="17"/>
      <c r="O69" s="17"/>
      <c r="P69" s="17"/>
      <c r="Q69" s="17"/>
      <c r="R69" s="17"/>
      <c r="S69" s="17"/>
      <c r="T69" s="17"/>
      <c r="U69" s="17"/>
      <c r="V69" s="17"/>
      <c r="W69" s="17"/>
    </row>
    <row r="70" spans="1:23" ht="12">
      <c r="A70" s="17"/>
      <c r="B70" s="269"/>
      <c r="C70" s="318"/>
      <c r="D70" s="318"/>
      <c r="E70" s="318"/>
      <c r="F70" s="318"/>
      <c r="G70" s="318"/>
      <c r="H70" s="318"/>
      <c r="I70" s="17"/>
      <c r="J70" s="17"/>
      <c r="K70" s="17"/>
      <c r="L70" s="17"/>
      <c r="M70" s="17"/>
      <c r="N70" s="17"/>
      <c r="O70" s="17"/>
      <c r="P70" s="17"/>
      <c r="Q70" s="17"/>
      <c r="R70" s="17"/>
      <c r="S70" s="17"/>
      <c r="T70" s="17"/>
      <c r="U70" s="17"/>
      <c r="V70" s="17"/>
      <c r="W70" s="17"/>
    </row>
    <row r="71" spans="1:23" ht="12">
      <c r="A71" s="17"/>
      <c r="B71" s="242"/>
      <c r="C71" s="318"/>
      <c r="D71" s="318"/>
      <c r="E71" s="318"/>
      <c r="F71" s="318"/>
      <c r="G71" s="318"/>
      <c r="H71" s="318"/>
      <c r="I71" s="17"/>
      <c r="J71" s="17"/>
      <c r="K71" s="17"/>
      <c r="L71" s="17"/>
      <c r="M71" s="17"/>
      <c r="N71" s="17"/>
      <c r="O71" s="17"/>
      <c r="P71" s="17"/>
      <c r="Q71" s="17"/>
      <c r="R71" s="17"/>
      <c r="S71" s="17"/>
      <c r="T71" s="17"/>
      <c r="U71" s="17"/>
      <c r="V71" s="17"/>
      <c r="W71" s="17"/>
    </row>
    <row r="72" spans="1:23" ht="12">
      <c r="A72" s="17"/>
      <c r="B72" s="10"/>
      <c r="C72" s="318"/>
      <c r="D72" s="318"/>
      <c r="E72" s="318"/>
      <c r="F72" s="318"/>
      <c r="G72" s="318"/>
      <c r="H72" s="318"/>
      <c r="I72" s="17"/>
      <c r="J72" s="17"/>
      <c r="K72" s="17"/>
      <c r="L72" s="17"/>
      <c r="M72" s="17"/>
      <c r="N72" s="17"/>
      <c r="O72" s="17"/>
      <c r="P72" s="17"/>
      <c r="Q72" s="17"/>
      <c r="R72" s="17"/>
      <c r="S72" s="17"/>
      <c r="T72" s="17"/>
      <c r="U72" s="17"/>
      <c r="V72" s="17"/>
      <c r="W72" s="17"/>
    </row>
    <row r="73" spans="1:23" ht="12">
      <c r="A73" s="17"/>
      <c r="B73" s="269"/>
      <c r="C73" s="318"/>
      <c r="D73" s="318"/>
      <c r="E73" s="318"/>
      <c r="F73" s="318"/>
      <c r="G73" s="318"/>
      <c r="H73" s="318"/>
      <c r="I73" s="17"/>
      <c r="J73" s="17"/>
      <c r="K73" s="17"/>
      <c r="L73" s="17"/>
      <c r="M73" s="17"/>
      <c r="N73" s="17"/>
      <c r="O73" s="17"/>
      <c r="P73" s="17"/>
      <c r="Q73" s="17"/>
      <c r="R73" s="17"/>
      <c r="S73" s="17"/>
      <c r="T73" s="17"/>
      <c r="U73" s="17"/>
      <c r="V73" s="17"/>
      <c r="W73" s="17"/>
    </row>
    <row r="74" spans="1:23" ht="12">
      <c r="A74" s="17"/>
      <c r="B74" s="242"/>
      <c r="C74" s="318"/>
      <c r="D74" s="318"/>
      <c r="E74" s="318"/>
      <c r="F74" s="318"/>
      <c r="G74" s="318"/>
      <c r="H74" s="318"/>
      <c r="I74" s="17"/>
      <c r="J74" s="17"/>
      <c r="K74" s="17"/>
      <c r="L74" s="17"/>
      <c r="M74" s="17"/>
      <c r="N74" s="17"/>
      <c r="O74" s="17"/>
      <c r="P74" s="17"/>
      <c r="Q74" s="17"/>
      <c r="R74" s="17"/>
      <c r="S74" s="17"/>
      <c r="T74" s="17"/>
      <c r="U74" s="17"/>
      <c r="V74" s="17"/>
      <c r="W74" s="17"/>
    </row>
    <row r="75" spans="1:23" ht="12">
      <c r="A75" s="17"/>
      <c r="B75" s="10"/>
      <c r="C75" s="318"/>
      <c r="D75" s="318"/>
      <c r="E75" s="318"/>
      <c r="F75" s="318"/>
      <c r="G75" s="318"/>
      <c r="H75" s="318"/>
      <c r="I75" s="17"/>
      <c r="J75" s="17"/>
      <c r="K75" s="17"/>
      <c r="L75" s="17"/>
      <c r="M75" s="17"/>
      <c r="N75" s="17"/>
      <c r="O75" s="17"/>
      <c r="P75" s="17"/>
      <c r="Q75" s="17"/>
      <c r="R75" s="17"/>
      <c r="S75" s="17"/>
      <c r="T75" s="17"/>
      <c r="U75" s="17"/>
      <c r="V75" s="17"/>
      <c r="W75" s="17"/>
    </row>
    <row r="76" spans="1:23" ht="12">
      <c r="A76" s="17"/>
      <c r="B76" s="269"/>
      <c r="C76" s="318"/>
      <c r="D76" s="318"/>
      <c r="E76" s="318"/>
      <c r="F76" s="318"/>
      <c r="G76" s="318"/>
      <c r="H76" s="318"/>
      <c r="I76" s="17"/>
      <c r="J76" s="17"/>
      <c r="K76" s="17"/>
      <c r="L76" s="17"/>
      <c r="M76" s="17"/>
      <c r="N76" s="17"/>
      <c r="O76" s="17"/>
      <c r="P76" s="17"/>
      <c r="Q76" s="17"/>
      <c r="R76" s="17"/>
      <c r="S76" s="17"/>
      <c r="T76" s="17"/>
      <c r="U76" s="17"/>
      <c r="V76" s="17"/>
      <c r="W76" s="17"/>
    </row>
    <row r="77" spans="1:23" ht="12">
      <c r="A77" s="17"/>
      <c r="B77" s="269"/>
      <c r="C77" s="318"/>
      <c r="D77" s="318"/>
      <c r="E77" s="318"/>
      <c r="F77" s="318"/>
      <c r="G77" s="318"/>
      <c r="H77" s="318"/>
      <c r="I77" s="17"/>
      <c r="J77" s="17"/>
      <c r="K77" s="17"/>
      <c r="L77" s="17"/>
      <c r="M77" s="17"/>
      <c r="N77" s="17"/>
      <c r="O77" s="17"/>
      <c r="P77" s="17"/>
      <c r="Q77" s="17"/>
      <c r="R77" s="17"/>
      <c r="S77" s="17"/>
      <c r="T77" s="17"/>
      <c r="U77" s="17"/>
      <c r="V77" s="17"/>
      <c r="W77" s="17"/>
    </row>
    <row r="78" spans="1:23" ht="12">
      <c r="A78" s="17"/>
      <c r="B78" s="269"/>
      <c r="C78" s="318"/>
      <c r="D78" s="318"/>
      <c r="E78" s="318"/>
      <c r="F78" s="318"/>
      <c r="G78" s="318"/>
      <c r="H78" s="318"/>
      <c r="I78" s="17"/>
      <c r="J78" s="17"/>
      <c r="K78" s="17"/>
      <c r="L78" s="17"/>
      <c r="M78" s="17"/>
      <c r="N78" s="17"/>
      <c r="O78" s="17"/>
      <c r="P78" s="17"/>
      <c r="Q78" s="17"/>
      <c r="R78" s="17"/>
      <c r="S78" s="17"/>
      <c r="T78" s="17"/>
      <c r="U78" s="17"/>
      <c r="V78" s="17"/>
      <c r="W78" s="17"/>
    </row>
    <row r="79" spans="1:23" ht="12">
      <c r="A79" s="17"/>
      <c r="B79" s="269"/>
      <c r="C79" s="318"/>
      <c r="D79" s="318"/>
      <c r="E79" s="318"/>
      <c r="F79" s="318"/>
      <c r="G79" s="318"/>
      <c r="H79" s="318"/>
      <c r="I79" s="17"/>
      <c r="J79" s="17"/>
      <c r="K79" s="17"/>
      <c r="L79" s="17"/>
      <c r="M79" s="17"/>
      <c r="N79" s="17"/>
      <c r="O79" s="17"/>
      <c r="P79" s="17"/>
      <c r="Q79" s="17"/>
      <c r="R79" s="17"/>
      <c r="S79" s="17"/>
      <c r="T79" s="17"/>
      <c r="U79" s="17"/>
      <c r="V79" s="17"/>
      <c r="W79" s="17"/>
    </row>
    <row r="80" spans="1:23" ht="12">
      <c r="A80" s="17"/>
      <c r="B80" s="269"/>
      <c r="C80" s="318"/>
      <c r="D80" s="318"/>
      <c r="E80" s="318"/>
      <c r="F80" s="318"/>
      <c r="G80" s="318"/>
      <c r="H80" s="318"/>
      <c r="I80" s="17"/>
      <c r="J80" s="17"/>
      <c r="K80" s="17"/>
      <c r="L80" s="17"/>
      <c r="M80" s="17"/>
      <c r="N80" s="17"/>
      <c r="O80" s="17"/>
      <c r="P80" s="17"/>
      <c r="Q80" s="17"/>
      <c r="R80" s="17"/>
      <c r="S80" s="17"/>
      <c r="T80" s="17"/>
      <c r="U80" s="17"/>
      <c r="V80" s="17"/>
      <c r="W80" s="17"/>
    </row>
    <row r="81" spans="1:23" ht="12">
      <c r="A81" s="17"/>
      <c r="B81" s="269"/>
      <c r="C81" s="318"/>
      <c r="D81" s="318"/>
      <c r="E81" s="318"/>
      <c r="F81" s="318"/>
      <c r="G81" s="318"/>
      <c r="H81" s="318"/>
      <c r="I81" s="17"/>
      <c r="J81" s="17"/>
      <c r="K81" s="17"/>
      <c r="L81" s="17"/>
      <c r="M81" s="17"/>
      <c r="N81" s="17"/>
      <c r="O81" s="17"/>
      <c r="P81" s="17"/>
      <c r="Q81" s="17"/>
      <c r="R81" s="17"/>
      <c r="S81" s="17"/>
      <c r="T81" s="17"/>
      <c r="U81" s="17"/>
      <c r="V81" s="17"/>
      <c r="W81" s="17"/>
    </row>
    <row r="82" spans="1:23" ht="12">
      <c r="A82" s="17"/>
      <c r="B82" s="269"/>
      <c r="C82" s="318"/>
      <c r="D82" s="318"/>
      <c r="E82" s="318"/>
      <c r="F82" s="318"/>
      <c r="G82" s="318"/>
      <c r="H82" s="318"/>
      <c r="I82" s="17"/>
      <c r="J82" s="17"/>
      <c r="K82" s="17"/>
      <c r="L82" s="17"/>
      <c r="M82" s="17"/>
      <c r="N82" s="17"/>
      <c r="O82" s="17"/>
      <c r="P82" s="17"/>
      <c r="Q82" s="17"/>
      <c r="R82" s="17"/>
      <c r="S82" s="17"/>
      <c r="T82" s="17"/>
      <c r="U82" s="17"/>
      <c r="V82" s="17"/>
      <c r="W82" s="17"/>
    </row>
    <row r="83" spans="1:23" ht="12">
      <c r="A83" s="17"/>
      <c r="B83" s="269"/>
      <c r="C83" s="318"/>
      <c r="D83" s="318"/>
      <c r="E83" s="318"/>
      <c r="F83" s="318"/>
      <c r="G83" s="318"/>
      <c r="H83" s="318"/>
      <c r="I83" s="17"/>
      <c r="J83" s="17"/>
      <c r="K83" s="17"/>
      <c r="L83" s="17"/>
      <c r="M83" s="17"/>
      <c r="N83" s="17"/>
      <c r="O83" s="17"/>
      <c r="P83" s="17"/>
      <c r="Q83" s="17"/>
      <c r="R83" s="17"/>
      <c r="S83" s="17"/>
      <c r="T83" s="17"/>
      <c r="U83" s="17"/>
      <c r="V83" s="17"/>
      <c r="W83" s="17"/>
    </row>
    <row r="84" spans="1:23" ht="12">
      <c r="A84" s="17"/>
      <c r="B84" s="269"/>
      <c r="C84" s="318"/>
      <c r="D84" s="318"/>
      <c r="E84" s="318"/>
      <c r="F84" s="318"/>
      <c r="G84" s="318"/>
      <c r="H84" s="318"/>
      <c r="I84" s="17"/>
      <c r="J84" s="17"/>
      <c r="K84" s="17"/>
      <c r="L84" s="17"/>
      <c r="M84" s="17"/>
      <c r="N84" s="17"/>
      <c r="O84" s="17"/>
      <c r="P84" s="17"/>
      <c r="Q84" s="17"/>
      <c r="R84" s="17"/>
      <c r="S84" s="17"/>
      <c r="T84" s="17"/>
      <c r="U84" s="17"/>
      <c r="V84" s="17"/>
      <c r="W84" s="17"/>
    </row>
    <row r="85" spans="1:23" ht="12">
      <c r="A85" s="17"/>
      <c r="B85" s="269"/>
      <c r="C85" s="318"/>
      <c r="D85" s="318"/>
      <c r="E85" s="318"/>
      <c r="F85" s="318"/>
      <c r="G85" s="318"/>
      <c r="H85" s="318"/>
      <c r="I85" s="17"/>
      <c r="J85" s="17"/>
      <c r="K85" s="17"/>
      <c r="L85" s="17"/>
      <c r="M85" s="17"/>
      <c r="N85" s="17"/>
      <c r="O85" s="17"/>
      <c r="P85" s="17"/>
      <c r="Q85" s="17"/>
      <c r="R85" s="17"/>
      <c r="S85" s="17"/>
      <c r="T85" s="17"/>
      <c r="U85" s="17"/>
      <c r="V85" s="17"/>
      <c r="W85" s="17"/>
    </row>
    <row r="86" spans="1:23" ht="12">
      <c r="A86" s="17"/>
      <c r="B86" s="269"/>
      <c r="C86" s="318"/>
      <c r="D86" s="318"/>
      <c r="E86" s="318"/>
      <c r="F86" s="318"/>
      <c r="G86" s="318"/>
      <c r="H86" s="318"/>
      <c r="I86" s="17"/>
      <c r="J86" s="17"/>
      <c r="K86" s="17"/>
      <c r="L86" s="17"/>
      <c r="M86" s="17"/>
      <c r="N86" s="17"/>
      <c r="O86" s="17"/>
      <c r="P86" s="17"/>
      <c r="Q86" s="17"/>
      <c r="R86" s="17"/>
      <c r="S86" s="17"/>
      <c r="T86" s="17"/>
      <c r="U86" s="17"/>
      <c r="V86" s="17"/>
      <c r="W86" s="17"/>
    </row>
    <row r="87" spans="1:23" ht="12">
      <c r="A87" s="17"/>
      <c r="B87" s="242"/>
      <c r="C87" s="318"/>
      <c r="D87" s="318"/>
      <c r="E87" s="318"/>
      <c r="F87" s="318"/>
      <c r="G87" s="318"/>
      <c r="H87" s="318"/>
      <c r="I87" s="17"/>
      <c r="J87" s="17"/>
      <c r="K87" s="17"/>
      <c r="L87" s="17"/>
      <c r="M87" s="17"/>
      <c r="N87" s="17"/>
      <c r="O87" s="17"/>
      <c r="P87" s="17"/>
      <c r="Q87" s="17"/>
      <c r="R87" s="17"/>
      <c r="S87" s="17"/>
      <c r="T87" s="17"/>
      <c r="U87" s="17"/>
      <c r="V87" s="17"/>
      <c r="W87" s="17"/>
    </row>
    <row r="88" spans="1:23" ht="12">
      <c r="A88" s="17"/>
      <c r="B88" s="10"/>
      <c r="C88" s="318"/>
      <c r="D88" s="318"/>
      <c r="E88" s="318"/>
      <c r="F88" s="318"/>
      <c r="G88" s="318"/>
      <c r="H88" s="318"/>
      <c r="I88" s="17"/>
      <c r="J88" s="17"/>
      <c r="K88" s="17"/>
      <c r="L88" s="17"/>
      <c r="M88" s="17"/>
      <c r="N88" s="17"/>
      <c r="O88" s="17"/>
      <c r="P88" s="17"/>
      <c r="Q88" s="17"/>
      <c r="R88" s="17"/>
      <c r="S88" s="17"/>
      <c r="T88" s="17"/>
      <c r="U88" s="17"/>
      <c r="V88" s="17"/>
      <c r="W88" s="17"/>
    </row>
    <row r="89" spans="1:23" ht="12">
      <c r="A89" s="17"/>
      <c r="B89" s="269"/>
      <c r="C89" s="318"/>
      <c r="D89" s="318"/>
      <c r="E89" s="318"/>
      <c r="F89" s="318"/>
      <c r="G89" s="318"/>
      <c r="H89" s="318"/>
      <c r="I89" s="17"/>
      <c r="J89" s="17"/>
      <c r="K89" s="17"/>
      <c r="L89" s="17"/>
      <c r="M89" s="17"/>
      <c r="N89" s="17"/>
      <c r="O89" s="17"/>
      <c r="P89" s="17"/>
      <c r="Q89" s="17"/>
      <c r="R89" s="17"/>
      <c r="S89" s="17"/>
      <c r="T89" s="17"/>
      <c r="U89" s="17"/>
      <c r="V89" s="17"/>
      <c r="W89" s="17"/>
    </row>
    <row r="90" spans="1:23" ht="12">
      <c r="A90" s="17"/>
      <c r="B90" s="269"/>
      <c r="C90" s="318"/>
      <c r="D90" s="318"/>
      <c r="E90" s="318"/>
      <c r="F90" s="318"/>
      <c r="G90" s="318"/>
      <c r="H90" s="318"/>
      <c r="I90" s="17"/>
      <c r="J90" s="17"/>
      <c r="K90" s="17"/>
      <c r="L90" s="17"/>
      <c r="M90" s="17"/>
      <c r="N90" s="17"/>
      <c r="O90" s="17"/>
      <c r="P90" s="17"/>
      <c r="Q90" s="17"/>
      <c r="R90" s="17"/>
      <c r="S90" s="17"/>
      <c r="T90" s="17"/>
      <c r="U90" s="17"/>
      <c r="V90" s="17"/>
      <c r="W90" s="17"/>
    </row>
    <row r="91" spans="1:23" ht="12">
      <c r="A91" s="17"/>
      <c r="B91" s="10"/>
      <c r="C91" s="318"/>
      <c r="D91" s="318"/>
      <c r="E91" s="318"/>
      <c r="F91" s="318"/>
      <c r="G91" s="318"/>
      <c r="H91" s="318"/>
      <c r="I91" s="17"/>
      <c r="J91" s="17"/>
      <c r="K91" s="17"/>
      <c r="L91" s="17"/>
      <c r="M91" s="17"/>
      <c r="N91" s="17"/>
      <c r="O91" s="17"/>
      <c r="P91" s="17"/>
      <c r="Q91" s="17"/>
      <c r="R91" s="17"/>
      <c r="S91" s="17"/>
      <c r="T91" s="17"/>
      <c r="U91" s="17"/>
      <c r="V91" s="17"/>
      <c r="W91" s="17"/>
    </row>
    <row r="92" spans="1:23" ht="12">
      <c r="A92" s="17"/>
      <c r="B92" s="269"/>
      <c r="C92" s="318"/>
      <c r="D92" s="318"/>
      <c r="E92" s="318"/>
      <c r="F92" s="318"/>
      <c r="G92" s="318"/>
      <c r="H92" s="318"/>
      <c r="I92" s="17"/>
      <c r="J92" s="17"/>
      <c r="K92" s="17"/>
      <c r="L92" s="17"/>
      <c r="M92" s="17"/>
      <c r="N92" s="17"/>
      <c r="O92" s="17"/>
      <c r="P92" s="17"/>
      <c r="Q92" s="17"/>
      <c r="R92" s="17"/>
      <c r="S92" s="17"/>
      <c r="T92" s="17"/>
      <c r="U92" s="17"/>
      <c r="V92" s="17"/>
      <c r="W92" s="17"/>
    </row>
    <row r="93" spans="1:23" ht="12">
      <c r="A93" s="17"/>
      <c r="B93" s="269"/>
      <c r="C93" s="318"/>
      <c r="D93" s="318"/>
      <c r="E93" s="318"/>
      <c r="F93" s="318"/>
      <c r="G93" s="318"/>
      <c r="H93" s="318"/>
      <c r="I93" s="17"/>
      <c r="J93" s="17"/>
      <c r="K93" s="17"/>
      <c r="L93" s="17"/>
      <c r="M93" s="17"/>
      <c r="N93" s="17"/>
      <c r="O93" s="17"/>
      <c r="P93" s="17"/>
      <c r="Q93" s="17"/>
      <c r="R93" s="17"/>
      <c r="S93" s="17"/>
      <c r="T93" s="17"/>
      <c r="U93" s="17"/>
      <c r="V93" s="17"/>
      <c r="W93" s="17"/>
    </row>
    <row r="94" spans="1:23" ht="12">
      <c r="A94" s="17"/>
      <c r="B94" s="269"/>
      <c r="C94" s="318"/>
      <c r="D94" s="318"/>
      <c r="E94" s="318"/>
      <c r="F94" s="318"/>
      <c r="G94" s="318"/>
      <c r="H94" s="318"/>
      <c r="I94" s="17"/>
      <c r="J94" s="17"/>
      <c r="K94" s="17"/>
      <c r="L94" s="17"/>
      <c r="M94" s="17"/>
      <c r="N94" s="17"/>
      <c r="O94" s="17"/>
      <c r="P94" s="17"/>
      <c r="Q94" s="17"/>
      <c r="R94" s="17"/>
      <c r="S94" s="17"/>
      <c r="T94" s="17"/>
      <c r="U94" s="17"/>
      <c r="V94" s="17"/>
      <c r="W94" s="17"/>
    </row>
    <row r="95" spans="1:23" ht="12">
      <c r="A95" s="17"/>
      <c r="B95" s="10"/>
      <c r="C95" s="318"/>
      <c r="D95" s="318"/>
      <c r="E95" s="318"/>
      <c r="F95" s="318"/>
      <c r="G95" s="318"/>
      <c r="H95" s="318"/>
      <c r="I95" s="17"/>
      <c r="J95" s="17"/>
      <c r="K95" s="17"/>
      <c r="L95" s="17"/>
      <c r="M95" s="17"/>
      <c r="N95" s="17"/>
      <c r="O95" s="17"/>
      <c r="P95" s="17"/>
      <c r="Q95" s="17"/>
      <c r="R95" s="17"/>
      <c r="S95" s="17"/>
      <c r="T95" s="17"/>
      <c r="U95" s="17"/>
      <c r="V95" s="17"/>
      <c r="W95" s="17"/>
    </row>
    <row r="96" spans="1:23" ht="12">
      <c r="A96" s="17"/>
      <c r="B96" s="269"/>
      <c r="C96" s="318"/>
      <c r="D96" s="318"/>
      <c r="E96" s="318"/>
      <c r="F96" s="318"/>
      <c r="G96" s="318"/>
      <c r="H96" s="318"/>
      <c r="I96" s="17"/>
      <c r="J96" s="17"/>
      <c r="K96" s="17"/>
      <c r="L96" s="17"/>
      <c r="M96" s="17"/>
      <c r="N96" s="17"/>
      <c r="O96" s="17"/>
      <c r="P96" s="17"/>
      <c r="Q96" s="17"/>
      <c r="R96" s="17"/>
      <c r="S96" s="17"/>
      <c r="T96" s="17"/>
      <c r="U96" s="17"/>
      <c r="V96" s="17"/>
      <c r="W96" s="17"/>
    </row>
    <row r="97" spans="1:23" ht="12">
      <c r="A97" s="17"/>
      <c r="B97" s="269"/>
      <c r="C97" s="318"/>
      <c r="D97" s="318"/>
      <c r="E97" s="318"/>
      <c r="F97" s="318"/>
      <c r="G97" s="318"/>
      <c r="H97" s="318"/>
      <c r="I97" s="17"/>
      <c r="J97" s="17"/>
      <c r="K97" s="17"/>
      <c r="L97" s="17"/>
      <c r="M97" s="17"/>
      <c r="N97" s="17"/>
      <c r="O97" s="17"/>
      <c r="P97" s="17"/>
      <c r="Q97" s="17"/>
      <c r="R97" s="17"/>
      <c r="S97" s="17"/>
      <c r="T97" s="17"/>
      <c r="U97" s="17"/>
      <c r="V97" s="17"/>
      <c r="W97" s="17"/>
    </row>
    <row r="98" spans="1:23" ht="12">
      <c r="A98" s="17"/>
      <c r="B98" s="269"/>
      <c r="C98" s="318"/>
      <c r="D98" s="318"/>
      <c r="E98" s="318"/>
      <c r="F98" s="318"/>
      <c r="G98" s="318"/>
      <c r="H98" s="318"/>
      <c r="I98" s="17"/>
      <c r="J98" s="17"/>
      <c r="K98" s="17"/>
      <c r="L98" s="17"/>
      <c r="M98" s="17"/>
      <c r="N98" s="17"/>
      <c r="O98" s="17"/>
      <c r="P98" s="17"/>
      <c r="Q98" s="17"/>
      <c r="R98" s="17"/>
      <c r="S98" s="17"/>
      <c r="T98" s="17"/>
      <c r="U98" s="17"/>
      <c r="V98" s="17"/>
      <c r="W98" s="17"/>
    </row>
    <row r="99" spans="1:23" ht="12">
      <c r="A99" s="17"/>
      <c r="B99" s="269"/>
      <c r="C99" s="318"/>
      <c r="D99" s="318"/>
      <c r="E99" s="318"/>
      <c r="F99" s="318"/>
      <c r="G99" s="318"/>
      <c r="H99" s="318"/>
      <c r="I99" s="17"/>
      <c r="J99" s="17"/>
      <c r="K99" s="17"/>
      <c r="L99" s="17"/>
      <c r="M99" s="17"/>
      <c r="N99" s="17"/>
      <c r="O99" s="17"/>
      <c r="P99" s="17"/>
      <c r="Q99" s="17"/>
      <c r="R99" s="17"/>
      <c r="S99" s="17"/>
      <c r="T99" s="17"/>
      <c r="U99" s="17"/>
      <c r="V99" s="17"/>
      <c r="W99" s="17"/>
    </row>
    <row r="100" spans="1:23" ht="12">
      <c r="A100" s="17"/>
      <c r="B100" s="269"/>
      <c r="C100" s="318"/>
      <c r="D100" s="318"/>
      <c r="E100" s="318"/>
      <c r="F100" s="318"/>
      <c r="G100" s="318"/>
      <c r="H100" s="318"/>
      <c r="I100" s="17"/>
      <c r="J100" s="17"/>
      <c r="K100" s="17"/>
      <c r="L100" s="17"/>
      <c r="M100" s="17"/>
      <c r="N100" s="17"/>
      <c r="O100" s="17"/>
      <c r="P100" s="17"/>
      <c r="Q100" s="17"/>
      <c r="R100" s="17"/>
      <c r="S100" s="17"/>
      <c r="T100" s="17"/>
      <c r="U100" s="17"/>
      <c r="V100" s="17"/>
      <c r="W100" s="17"/>
    </row>
    <row r="101" spans="1:23" ht="12">
      <c r="A101" s="17"/>
      <c r="B101" s="269"/>
      <c r="C101" s="318"/>
      <c r="D101" s="318"/>
      <c r="E101" s="318"/>
      <c r="F101" s="318"/>
      <c r="G101" s="318"/>
      <c r="H101" s="318"/>
      <c r="I101" s="17"/>
      <c r="J101" s="17"/>
      <c r="K101" s="17"/>
      <c r="L101" s="17"/>
      <c r="M101" s="17"/>
      <c r="N101" s="17"/>
      <c r="O101" s="17"/>
      <c r="P101" s="17"/>
      <c r="Q101" s="17"/>
      <c r="R101" s="17"/>
      <c r="S101" s="17"/>
      <c r="T101" s="17"/>
      <c r="U101" s="17"/>
      <c r="V101" s="17"/>
      <c r="W101" s="17"/>
    </row>
    <row r="102" spans="1:23" ht="12">
      <c r="A102" s="17"/>
      <c r="B102" s="269"/>
      <c r="C102" s="318"/>
      <c r="D102" s="318"/>
      <c r="E102" s="318"/>
      <c r="F102" s="318"/>
      <c r="G102" s="318"/>
      <c r="H102" s="318"/>
      <c r="I102" s="17"/>
      <c r="J102" s="17"/>
      <c r="K102" s="17"/>
      <c r="L102" s="17"/>
      <c r="M102" s="17"/>
      <c r="N102" s="17"/>
      <c r="O102" s="17"/>
      <c r="P102" s="17"/>
      <c r="Q102" s="17"/>
      <c r="R102" s="17"/>
      <c r="S102" s="17"/>
      <c r="T102" s="17"/>
      <c r="U102" s="17"/>
      <c r="V102" s="17"/>
      <c r="W102" s="17"/>
    </row>
    <row r="103" spans="1:23" ht="12">
      <c r="A103" s="17"/>
      <c r="B103" s="10"/>
      <c r="C103" s="318"/>
      <c r="D103" s="318"/>
      <c r="E103" s="318"/>
      <c r="F103" s="318"/>
      <c r="G103" s="318"/>
      <c r="H103" s="318"/>
      <c r="I103" s="17"/>
      <c r="J103" s="17"/>
      <c r="K103" s="17"/>
      <c r="L103" s="17"/>
      <c r="M103" s="17"/>
      <c r="N103" s="17"/>
      <c r="O103" s="17"/>
      <c r="P103" s="17"/>
      <c r="Q103" s="17"/>
      <c r="R103" s="17"/>
      <c r="S103" s="17"/>
      <c r="T103" s="17"/>
      <c r="U103" s="17"/>
      <c r="V103" s="17"/>
      <c r="W103" s="17"/>
    </row>
    <row r="104" spans="1:23" ht="12">
      <c r="A104" s="17"/>
      <c r="B104" s="269"/>
      <c r="C104" s="318"/>
      <c r="D104" s="318"/>
      <c r="E104" s="318"/>
      <c r="F104" s="318"/>
      <c r="G104" s="318"/>
      <c r="H104" s="318"/>
      <c r="I104" s="17"/>
      <c r="J104" s="17"/>
      <c r="K104" s="17"/>
      <c r="L104" s="17"/>
      <c r="M104" s="17"/>
      <c r="N104" s="17"/>
      <c r="O104" s="17"/>
      <c r="P104" s="17"/>
      <c r="Q104" s="17"/>
      <c r="R104" s="17"/>
      <c r="S104" s="17"/>
      <c r="T104" s="17"/>
      <c r="U104" s="17"/>
      <c r="V104" s="17"/>
      <c r="W104" s="17"/>
    </row>
    <row r="105" spans="1:23" ht="12">
      <c r="A105" s="17"/>
      <c r="B105" s="269"/>
      <c r="C105" s="318"/>
      <c r="D105" s="318"/>
      <c r="E105" s="318"/>
      <c r="F105" s="318"/>
      <c r="G105" s="318"/>
      <c r="H105" s="318"/>
      <c r="I105" s="17"/>
      <c r="J105" s="17"/>
      <c r="K105" s="17"/>
      <c r="L105" s="17"/>
      <c r="M105" s="17"/>
      <c r="N105" s="17"/>
      <c r="O105" s="17"/>
      <c r="P105" s="17"/>
      <c r="Q105" s="17"/>
      <c r="R105" s="17"/>
      <c r="S105" s="17"/>
      <c r="T105" s="17"/>
      <c r="U105" s="17"/>
      <c r="V105" s="17"/>
      <c r="W105" s="17"/>
    </row>
    <row r="106" spans="1:23" ht="12">
      <c r="A106" s="17"/>
      <c r="B106" s="269"/>
      <c r="C106" s="318"/>
      <c r="D106" s="318"/>
      <c r="E106" s="318"/>
      <c r="F106" s="318"/>
      <c r="G106" s="318"/>
      <c r="H106" s="318"/>
      <c r="I106" s="17"/>
      <c r="J106" s="17"/>
      <c r="K106" s="17"/>
      <c r="L106" s="17"/>
      <c r="M106" s="17"/>
      <c r="N106" s="17"/>
      <c r="O106" s="17"/>
      <c r="P106" s="17"/>
      <c r="Q106" s="17"/>
      <c r="R106" s="17"/>
      <c r="S106" s="17"/>
      <c r="T106" s="17"/>
      <c r="U106" s="17"/>
      <c r="V106" s="17"/>
      <c r="W106" s="17"/>
    </row>
    <row r="107" spans="1:23" ht="12">
      <c r="A107" s="17"/>
      <c r="B107" s="10"/>
      <c r="C107" s="318"/>
      <c r="D107" s="318"/>
      <c r="E107" s="318"/>
      <c r="F107" s="318"/>
      <c r="G107" s="318"/>
      <c r="H107" s="318"/>
      <c r="I107" s="17"/>
      <c r="J107" s="17"/>
      <c r="K107" s="17"/>
      <c r="L107" s="17"/>
      <c r="M107" s="17"/>
      <c r="N107" s="17"/>
      <c r="O107" s="17"/>
      <c r="P107" s="17"/>
      <c r="Q107" s="17"/>
      <c r="R107" s="17"/>
      <c r="S107" s="17"/>
      <c r="T107" s="17"/>
      <c r="U107" s="17"/>
      <c r="V107" s="17"/>
      <c r="W107" s="17"/>
    </row>
    <row r="108" spans="1:23" ht="12">
      <c r="A108" s="17"/>
      <c r="B108" s="269"/>
      <c r="C108" s="318"/>
      <c r="D108" s="318"/>
      <c r="E108" s="318"/>
      <c r="F108" s="318"/>
      <c r="G108" s="318"/>
      <c r="H108" s="318"/>
      <c r="I108" s="17"/>
      <c r="J108" s="17"/>
      <c r="K108" s="17"/>
      <c r="L108" s="17"/>
      <c r="M108" s="17"/>
      <c r="N108" s="17"/>
      <c r="O108" s="17"/>
      <c r="P108" s="17"/>
      <c r="Q108" s="17"/>
      <c r="R108" s="17"/>
      <c r="S108" s="17"/>
      <c r="T108" s="17"/>
      <c r="U108" s="17"/>
      <c r="V108" s="17"/>
      <c r="W108" s="17"/>
    </row>
    <row r="109" spans="1:23" ht="12">
      <c r="A109" s="17"/>
      <c r="B109" s="269"/>
      <c r="C109" s="318"/>
      <c r="D109" s="318"/>
      <c r="E109" s="318"/>
      <c r="F109" s="318"/>
      <c r="G109" s="318"/>
      <c r="H109" s="318"/>
      <c r="I109" s="17"/>
      <c r="J109" s="17"/>
      <c r="K109" s="17"/>
      <c r="L109" s="17"/>
      <c r="M109" s="17"/>
      <c r="N109" s="17"/>
      <c r="O109" s="17"/>
      <c r="P109" s="17"/>
      <c r="Q109" s="17"/>
      <c r="R109" s="17"/>
      <c r="S109" s="17"/>
      <c r="T109" s="17"/>
      <c r="U109" s="17"/>
      <c r="V109" s="17"/>
      <c r="W109" s="17"/>
    </row>
    <row r="110" spans="1:23" ht="12">
      <c r="A110" s="17"/>
      <c r="B110" s="269"/>
      <c r="C110" s="318"/>
      <c r="D110" s="318"/>
      <c r="E110" s="318"/>
      <c r="F110" s="318"/>
      <c r="G110" s="318"/>
      <c r="H110" s="318"/>
      <c r="I110" s="17"/>
      <c r="J110" s="17"/>
      <c r="K110" s="17"/>
      <c r="L110" s="17"/>
      <c r="M110" s="17"/>
      <c r="N110" s="17"/>
      <c r="O110" s="17"/>
      <c r="P110" s="17"/>
      <c r="Q110" s="17"/>
      <c r="R110" s="17"/>
      <c r="S110" s="17"/>
      <c r="T110" s="17"/>
      <c r="U110" s="17"/>
      <c r="V110" s="17"/>
      <c r="W110" s="17"/>
    </row>
    <row r="111" spans="1:23" ht="12">
      <c r="A111" s="17"/>
      <c r="B111" s="269"/>
      <c r="C111" s="318"/>
      <c r="D111" s="318"/>
      <c r="E111" s="318"/>
      <c r="F111" s="318"/>
      <c r="G111" s="318"/>
      <c r="H111" s="318"/>
      <c r="I111" s="17"/>
      <c r="J111" s="17"/>
      <c r="K111" s="17"/>
      <c r="L111" s="17"/>
      <c r="M111" s="17"/>
      <c r="N111" s="17"/>
      <c r="O111" s="17"/>
      <c r="P111" s="17"/>
      <c r="Q111" s="17"/>
      <c r="R111" s="17"/>
      <c r="S111" s="17"/>
      <c r="T111" s="17"/>
      <c r="U111" s="17"/>
      <c r="V111" s="17"/>
      <c r="W111" s="17"/>
    </row>
    <row r="112" spans="1:23" ht="12">
      <c r="A112" s="17"/>
      <c r="B112" s="269"/>
      <c r="C112" s="318"/>
      <c r="D112" s="318"/>
      <c r="E112" s="318"/>
      <c r="F112" s="318"/>
      <c r="G112" s="318"/>
      <c r="H112" s="318"/>
      <c r="I112" s="17"/>
      <c r="J112" s="17"/>
      <c r="K112" s="17"/>
      <c r="L112" s="17"/>
      <c r="M112" s="17"/>
      <c r="N112" s="17"/>
      <c r="O112" s="17"/>
      <c r="P112" s="17"/>
      <c r="Q112" s="17"/>
      <c r="R112" s="17"/>
      <c r="S112" s="17"/>
      <c r="T112" s="17"/>
      <c r="U112" s="17"/>
      <c r="V112" s="17"/>
      <c r="W112" s="17"/>
    </row>
    <row r="113" spans="1:23" ht="12">
      <c r="A113" s="17"/>
      <c r="B113" s="269"/>
      <c r="C113" s="318"/>
      <c r="D113" s="318"/>
      <c r="E113" s="318"/>
      <c r="F113" s="318"/>
      <c r="G113" s="318"/>
      <c r="H113" s="318"/>
      <c r="I113" s="17"/>
      <c r="J113" s="17"/>
      <c r="K113" s="17"/>
      <c r="L113" s="17"/>
      <c r="M113" s="17"/>
      <c r="N113" s="17"/>
      <c r="O113" s="17"/>
      <c r="P113" s="17"/>
      <c r="Q113" s="17"/>
      <c r="R113" s="17"/>
      <c r="S113" s="17"/>
      <c r="T113" s="17"/>
      <c r="U113" s="17"/>
      <c r="V113" s="17"/>
      <c r="W113" s="17"/>
    </row>
    <row r="114" spans="1:23" ht="12">
      <c r="A114" s="17"/>
      <c r="B114" s="10"/>
      <c r="C114" s="318"/>
      <c r="D114" s="318"/>
      <c r="E114" s="318"/>
      <c r="F114" s="318"/>
      <c r="G114" s="318"/>
      <c r="H114" s="318"/>
      <c r="I114" s="17"/>
      <c r="J114" s="17"/>
      <c r="K114" s="17"/>
      <c r="L114" s="17"/>
      <c r="M114" s="17"/>
      <c r="N114" s="17"/>
      <c r="O114" s="17"/>
      <c r="P114" s="17"/>
      <c r="Q114" s="17"/>
      <c r="R114" s="17"/>
      <c r="S114" s="17"/>
      <c r="T114" s="17"/>
      <c r="U114" s="17"/>
      <c r="V114" s="17"/>
      <c r="W114" s="17"/>
    </row>
    <row r="115" spans="1:23" ht="12">
      <c r="A115" s="17"/>
      <c r="B115" s="269"/>
      <c r="C115" s="318"/>
      <c r="D115" s="318"/>
      <c r="E115" s="318"/>
      <c r="F115" s="318"/>
      <c r="G115" s="318"/>
      <c r="H115" s="318"/>
      <c r="I115" s="17"/>
      <c r="J115" s="17"/>
      <c r="K115" s="17"/>
      <c r="L115" s="17"/>
      <c r="M115" s="17"/>
      <c r="N115" s="17"/>
      <c r="O115" s="17"/>
      <c r="P115" s="17"/>
      <c r="Q115" s="17"/>
      <c r="R115" s="17"/>
      <c r="S115" s="17"/>
      <c r="T115" s="17"/>
      <c r="U115" s="17"/>
      <c r="V115" s="17"/>
      <c r="W115" s="17"/>
    </row>
    <row r="116" spans="1:23" ht="12">
      <c r="A116" s="17"/>
      <c r="B116" s="269"/>
      <c r="C116" s="318"/>
      <c r="D116" s="318"/>
      <c r="E116" s="318"/>
      <c r="F116" s="318"/>
      <c r="G116" s="318"/>
      <c r="H116" s="318"/>
      <c r="I116" s="17"/>
      <c r="J116" s="17"/>
      <c r="K116" s="17"/>
      <c r="L116" s="17"/>
      <c r="M116" s="17"/>
      <c r="N116" s="17"/>
      <c r="O116" s="17"/>
      <c r="P116" s="17"/>
      <c r="Q116" s="17"/>
      <c r="R116" s="17"/>
      <c r="S116" s="17"/>
      <c r="T116" s="17"/>
      <c r="U116" s="17"/>
      <c r="V116" s="17"/>
      <c r="W116" s="17"/>
    </row>
    <row r="117" spans="1:23" ht="12">
      <c r="A117" s="17"/>
      <c r="B117" s="10"/>
      <c r="C117" s="318"/>
      <c r="D117" s="318"/>
      <c r="E117" s="318"/>
      <c r="F117" s="318"/>
      <c r="G117" s="318"/>
      <c r="H117" s="318"/>
      <c r="I117" s="17"/>
      <c r="J117" s="17"/>
      <c r="K117" s="17"/>
      <c r="L117" s="17"/>
      <c r="M117" s="17"/>
      <c r="N117" s="17"/>
      <c r="O117" s="17"/>
      <c r="P117" s="17"/>
      <c r="Q117" s="17"/>
      <c r="R117" s="17"/>
      <c r="S117" s="17"/>
      <c r="T117" s="17"/>
      <c r="U117" s="17"/>
      <c r="V117" s="17"/>
      <c r="W117" s="17"/>
    </row>
    <row r="118" spans="1:23" ht="12">
      <c r="A118" s="17"/>
      <c r="B118" s="269"/>
      <c r="C118" s="318"/>
      <c r="D118" s="318"/>
      <c r="E118" s="318"/>
      <c r="F118" s="318"/>
      <c r="G118" s="318"/>
      <c r="H118" s="318"/>
      <c r="I118" s="17"/>
      <c r="J118" s="17"/>
      <c r="K118" s="17"/>
      <c r="L118" s="17"/>
      <c r="M118" s="17"/>
      <c r="N118" s="17"/>
      <c r="O118" s="17"/>
      <c r="P118" s="17"/>
      <c r="Q118" s="17"/>
      <c r="R118" s="17"/>
      <c r="S118" s="17"/>
      <c r="T118" s="17"/>
      <c r="U118" s="17"/>
      <c r="V118" s="17"/>
      <c r="W118" s="17"/>
    </row>
    <row r="119" spans="1:23" ht="12">
      <c r="A119" s="17"/>
      <c r="B119" s="269"/>
      <c r="C119" s="318"/>
      <c r="D119" s="318"/>
      <c r="E119" s="318"/>
      <c r="F119" s="318"/>
      <c r="G119" s="318"/>
      <c r="H119" s="318"/>
      <c r="I119" s="17"/>
      <c r="J119" s="17"/>
      <c r="K119" s="17"/>
      <c r="L119" s="17"/>
      <c r="M119" s="17"/>
      <c r="N119" s="17"/>
      <c r="O119" s="17"/>
      <c r="P119" s="17"/>
      <c r="Q119" s="17"/>
      <c r="R119" s="17"/>
      <c r="S119" s="17"/>
      <c r="T119" s="17"/>
      <c r="U119" s="17"/>
      <c r="V119" s="17"/>
      <c r="W119" s="17"/>
    </row>
    <row r="120" spans="1:23" ht="12">
      <c r="A120" s="17"/>
      <c r="B120" s="10"/>
      <c r="C120" s="318"/>
      <c r="D120" s="318"/>
      <c r="E120" s="318"/>
      <c r="F120" s="318"/>
      <c r="G120" s="318"/>
      <c r="H120" s="318"/>
      <c r="I120" s="17"/>
      <c r="J120" s="17"/>
      <c r="K120" s="17"/>
      <c r="L120" s="17"/>
      <c r="M120" s="17"/>
      <c r="N120" s="17"/>
      <c r="O120" s="17"/>
      <c r="P120" s="17"/>
      <c r="Q120" s="17"/>
      <c r="R120" s="17"/>
      <c r="S120" s="17"/>
      <c r="T120" s="17"/>
      <c r="U120" s="17"/>
      <c r="V120" s="17"/>
      <c r="W120" s="17"/>
    </row>
    <row r="121" spans="1:23" ht="12">
      <c r="A121" s="17"/>
      <c r="B121" s="12"/>
      <c r="C121" s="318"/>
      <c r="D121" s="318"/>
      <c r="E121" s="318"/>
      <c r="F121" s="318"/>
      <c r="G121" s="318"/>
      <c r="H121" s="318"/>
      <c r="I121" s="17"/>
      <c r="J121" s="17"/>
      <c r="K121" s="17"/>
      <c r="L121" s="17"/>
      <c r="M121" s="17"/>
      <c r="N121" s="17"/>
      <c r="O121" s="17"/>
      <c r="P121" s="17"/>
      <c r="Q121" s="17"/>
      <c r="R121" s="17"/>
      <c r="S121" s="17"/>
      <c r="T121" s="17"/>
      <c r="U121" s="17"/>
      <c r="V121" s="17"/>
      <c r="W121" s="17"/>
    </row>
    <row r="122" spans="1:23" ht="12">
      <c r="A122" s="17"/>
      <c r="B122" s="269"/>
      <c r="C122" s="318"/>
      <c r="D122" s="318"/>
      <c r="E122" s="318"/>
      <c r="F122" s="318"/>
      <c r="G122" s="318"/>
      <c r="H122" s="318"/>
      <c r="I122" s="17"/>
      <c r="J122" s="17"/>
      <c r="K122" s="17"/>
      <c r="L122" s="17"/>
      <c r="M122" s="17"/>
      <c r="N122" s="17"/>
      <c r="O122" s="17"/>
      <c r="P122" s="17"/>
      <c r="Q122" s="17"/>
      <c r="R122" s="17"/>
      <c r="S122" s="17"/>
      <c r="T122" s="17"/>
      <c r="U122" s="17"/>
      <c r="V122" s="17"/>
      <c r="W122" s="17"/>
    </row>
    <row r="123" spans="1:23" ht="12">
      <c r="A123" s="17"/>
      <c r="B123" s="10"/>
      <c r="C123" s="318"/>
      <c r="D123" s="318"/>
      <c r="E123" s="318"/>
      <c r="F123" s="318"/>
      <c r="G123" s="318"/>
      <c r="H123" s="318"/>
      <c r="I123" s="17"/>
      <c r="J123" s="17"/>
      <c r="K123" s="17"/>
      <c r="L123" s="17"/>
      <c r="M123" s="17"/>
      <c r="N123" s="17"/>
      <c r="O123" s="17"/>
      <c r="P123" s="17"/>
      <c r="Q123" s="17"/>
      <c r="R123" s="17"/>
      <c r="S123" s="17"/>
      <c r="T123" s="17"/>
      <c r="U123" s="17"/>
      <c r="V123" s="17"/>
      <c r="W123" s="17"/>
    </row>
    <row r="124" spans="1:23" ht="12">
      <c r="A124" s="17"/>
      <c r="B124" s="269"/>
      <c r="C124" s="318"/>
      <c r="D124" s="318"/>
      <c r="E124" s="318"/>
      <c r="F124" s="318"/>
      <c r="G124" s="318"/>
      <c r="H124" s="318"/>
      <c r="I124" s="17"/>
      <c r="J124" s="17"/>
      <c r="K124" s="17"/>
      <c r="L124" s="17"/>
      <c r="M124" s="17"/>
      <c r="N124" s="17"/>
      <c r="O124" s="17"/>
      <c r="P124" s="17"/>
      <c r="Q124" s="17"/>
      <c r="R124" s="17"/>
      <c r="S124" s="17"/>
      <c r="T124" s="17"/>
      <c r="U124" s="17"/>
      <c r="V124" s="17"/>
      <c r="W124" s="17"/>
    </row>
    <row r="125" spans="1:23" ht="12">
      <c r="A125" s="17"/>
      <c r="B125" s="269"/>
      <c r="C125" s="318"/>
      <c r="D125" s="318"/>
      <c r="E125" s="318"/>
      <c r="F125" s="318"/>
      <c r="G125" s="318"/>
      <c r="H125" s="318"/>
      <c r="I125" s="17"/>
      <c r="J125" s="17"/>
      <c r="K125" s="17"/>
      <c r="L125" s="17"/>
      <c r="M125" s="17"/>
      <c r="N125" s="17"/>
      <c r="O125" s="17"/>
      <c r="P125" s="17"/>
      <c r="Q125" s="17"/>
      <c r="R125" s="17"/>
      <c r="S125" s="17"/>
      <c r="T125" s="17"/>
      <c r="U125" s="17"/>
      <c r="V125" s="17"/>
      <c r="W125" s="17"/>
    </row>
    <row r="126" spans="1:23" ht="12">
      <c r="A126" s="17"/>
      <c r="B126" s="10"/>
      <c r="C126" s="318"/>
      <c r="D126" s="318"/>
      <c r="E126" s="318"/>
      <c r="F126" s="318"/>
      <c r="G126" s="318"/>
      <c r="H126" s="318"/>
      <c r="I126" s="17"/>
      <c r="J126" s="17"/>
      <c r="K126" s="17"/>
      <c r="L126" s="17"/>
      <c r="M126" s="17"/>
      <c r="N126" s="17"/>
      <c r="O126" s="17"/>
      <c r="P126" s="17"/>
      <c r="Q126" s="17"/>
      <c r="R126" s="17"/>
      <c r="S126" s="17"/>
      <c r="T126" s="17"/>
      <c r="U126" s="17"/>
      <c r="V126" s="17"/>
      <c r="W126" s="17"/>
    </row>
    <row r="127" spans="1:23" ht="12">
      <c r="A127" s="17"/>
      <c r="B127" s="269"/>
      <c r="C127" s="318"/>
      <c r="D127" s="318"/>
      <c r="E127" s="318"/>
      <c r="F127" s="318"/>
      <c r="G127" s="318"/>
      <c r="H127" s="318"/>
      <c r="I127" s="17"/>
      <c r="J127" s="17"/>
      <c r="K127" s="17"/>
      <c r="L127" s="17"/>
      <c r="M127" s="17"/>
      <c r="N127" s="17"/>
      <c r="O127" s="17"/>
      <c r="P127" s="17"/>
      <c r="Q127" s="17"/>
      <c r="R127" s="17"/>
      <c r="S127" s="17"/>
      <c r="T127" s="17"/>
      <c r="U127" s="17"/>
      <c r="V127" s="17"/>
      <c r="W127" s="17"/>
    </row>
    <row r="128" spans="1:23" ht="12">
      <c r="A128" s="17"/>
      <c r="B128" s="269"/>
      <c r="C128" s="318"/>
      <c r="D128" s="318"/>
      <c r="E128" s="318"/>
      <c r="F128" s="318"/>
      <c r="G128" s="318"/>
      <c r="H128" s="318"/>
      <c r="I128" s="17"/>
      <c r="J128" s="17"/>
      <c r="K128" s="17"/>
      <c r="L128" s="17"/>
      <c r="M128" s="17"/>
      <c r="N128" s="17"/>
      <c r="O128" s="17"/>
      <c r="P128" s="17"/>
      <c r="Q128" s="17"/>
      <c r="R128" s="17"/>
      <c r="S128" s="17"/>
      <c r="T128" s="17"/>
      <c r="U128" s="17"/>
      <c r="V128" s="17"/>
      <c r="W128" s="17"/>
    </row>
    <row r="129" spans="1:23" ht="12">
      <c r="A129" s="17"/>
      <c r="B129" s="269"/>
      <c r="C129" s="318"/>
      <c r="D129" s="318"/>
      <c r="E129" s="318"/>
      <c r="F129" s="318"/>
      <c r="G129" s="318"/>
      <c r="H129" s="318"/>
      <c r="I129" s="17"/>
      <c r="J129" s="17"/>
      <c r="K129" s="17"/>
      <c r="L129" s="17"/>
      <c r="M129" s="17"/>
      <c r="N129" s="17"/>
      <c r="O129" s="17"/>
      <c r="P129" s="17"/>
      <c r="Q129" s="17"/>
      <c r="R129" s="17"/>
      <c r="S129" s="17"/>
      <c r="T129" s="17"/>
      <c r="U129" s="17"/>
      <c r="V129" s="17"/>
      <c r="W129" s="17"/>
    </row>
    <row r="130" spans="1:23" ht="12">
      <c r="A130" s="17"/>
      <c r="B130" s="269"/>
      <c r="C130" s="318"/>
      <c r="D130" s="318"/>
      <c r="E130" s="318"/>
      <c r="F130" s="318"/>
      <c r="G130" s="318"/>
      <c r="H130" s="318"/>
      <c r="I130" s="17"/>
      <c r="J130" s="17"/>
      <c r="K130" s="17"/>
      <c r="L130" s="17"/>
      <c r="M130" s="17"/>
      <c r="N130" s="17"/>
      <c r="O130" s="17"/>
      <c r="P130" s="17"/>
      <c r="Q130" s="17"/>
      <c r="R130" s="17"/>
      <c r="S130" s="17"/>
      <c r="T130" s="17"/>
      <c r="U130" s="17"/>
      <c r="V130" s="17"/>
      <c r="W130" s="17"/>
    </row>
    <row r="131" spans="1:23" ht="12">
      <c r="A131" s="17"/>
      <c r="B131" s="269"/>
      <c r="C131" s="318"/>
      <c r="D131" s="318"/>
      <c r="E131" s="318"/>
      <c r="F131" s="318"/>
      <c r="G131" s="318"/>
      <c r="H131" s="318"/>
      <c r="I131" s="17"/>
      <c r="J131" s="17"/>
      <c r="K131" s="17"/>
      <c r="L131" s="17"/>
      <c r="M131" s="17"/>
      <c r="N131" s="17"/>
      <c r="O131" s="17"/>
      <c r="P131" s="17"/>
      <c r="Q131" s="17"/>
      <c r="R131" s="17"/>
      <c r="S131" s="17"/>
      <c r="T131" s="17"/>
      <c r="U131" s="17"/>
      <c r="V131" s="17"/>
      <c r="W131" s="17"/>
    </row>
    <row r="132" spans="1:23" ht="12">
      <c r="A132" s="17"/>
      <c r="B132" s="269"/>
      <c r="C132" s="318"/>
      <c r="D132" s="318"/>
      <c r="E132" s="318"/>
      <c r="F132" s="318"/>
      <c r="G132" s="318"/>
      <c r="H132" s="318"/>
      <c r="I132" s="17"/>
      <c r="J132" s="17"/>
      <c r="K132" s="17"/>
      <c r="L132" s="17"/>
      <c r="M132" s="17"/>
      <c r="N132" s="17"/>
      <c r="O132" s="17"/>
      <c r="P132" s="17"/>
      <c r="Q132" s="17"/>
      <c r="R132" s="17"/>
      <c r="S132" s="17"/>
      <c r="T132" s="17"/>
      <c r="U132" s="17"/>
      <c r="V132" s="17"/>
      <c r="W132" s="17"/>
    </row>
    <row r="133" spans="1:23" ht="12">
      <c r="A133" s="17"/>
      <c r="B133" s="269"/>
      <c r="C133" s="318"/>
      <c r="D133" s="318"/>
      <c r="E133" s="318"/>
      <c r="F133" s="318"/>
      <c r="G133" s="318"/>
      <c r="H133" s="318"/>
      <c r="I133" s="17"/>
      <c r="J133" s="17"/>
      <c r="K133" s="17"/>
      <c r="L133" s="17"/>
      <c r="M133" s="17"/>
      <c r="N133" s="17"/>
      <c r="O133" s="17"/>
      <c r="P133" s="17"/>
      <c r="Q133" s="17"/>
      <c r="R133" s="17"/>
      <c r="S133" s="17"/>
      <c r="T133" s="17"/>
      <c r="U133" s="17"/>
      <c r="V133" s="17"/>
      <c r="W133" s="17"/>
    </row>
    <row r="134" spans="1:23" ht="12">
      <c r="A134" s="17"/>
      <c r="B134" s="269"/>
      <c r="C134" s="318"/>
      <c r="D134" s="318"/>
      <c r="E134" s="318"/>
      <c r="F134" s="318"/>
      <c r="G134" s="318"/>
      <c r="H134" s="318"/>
      <c r="I134" s="17"/>
      <c r="J134" s="17"/>
      <c r="K134" s="17"/>
      <c r="L134" s="17"/>
      <c r="M134" s="17"/>
      <c r="N134" s="17"/>
      <c r="O134" s="17"/>
      <c r="P134" s="17"/>
      <c r="Q134" s="17"/>
      <c r="R134" s="17"/>
      <c r="S134" s="17"/>
      <c r="T134" s="17"/>
      <c r="U134" s="17"/>
      <c r="V134" s="17"/>
      <c r="W134" s="17"/>
    </row>
    <row r="135" spans="1:23" ht="12">
      <c r="A135" s="17"/>
      <c r="B135" s="269"/>
      <c r="C135" s="318"/>
      <c r="D135" s="318"/>
      <c r="E135" s="318"/>
      <c r="F135" s="318"/>
      <c r="G135" s="318"/>
      <c r="H135" s="318"/>
      <c r="I135" s="17"/>
      <c r="J135" s="17"/>
      <c r="K135" s="17"/>
      <c r="L135" s="17"/>
      <c r="M135" s="17"/>
      <c r="N135" s="17"/>
      <c r="O135" s="17"/>
      <c r="P135" s="17"/>
      <c r="Q135" s="17"/>
      <c r="R135" s="17"/>
      <c r="S135" s="17"/>
      <c r="T135" s="17"/>
      <c r="U135" s="17"/>
      <c r="V135" s="17"/>
      <c r="W135" s="17"/>
    </row>
    <row r="136" spans="1:23" ht="12">
      <c r="A136" s="17"/>
      <c r="B136" s="269"/>
      <c r="C136" s="318"/>
      <c r="D136" s="318"/>
      <c r="E136" s="318"/>
      <c r="F136" s="318"/>
      <c r="G136" s="318"/>
      <c r="H136" s="318"/>
      <c r="I136" s="17"/>
      <c r="J136" s="17"/>
      <c r="K136" s="17"/>
      <c r="L136" s="17"/>
      <c r="M136" s="17"/>
      <c r="N136" s="17"/>
      <c r="O136" s="17"/>
      <c r="P136" s="17"/>
      <c r="Q136" s="17"/>
      <c r="R136" s="17"/>
      <c r="S136" s="17"/>
      <c r="T136" s="17"/>
      <c r="U136" s="17"/>
      <c r="V136" s="17"/>
      <c r="W136" s="17"/>
    </row>
    <row r="137" spans="1:23" ht="12">
      <c r="A137" s="17"/>
      <c r="B137" s="242"/>
      <c r="C137" s="318"/>
      <c r="D137" s="318"/>
      <c r="E137" s="318"/>
      <c r="F137" s="318"/>
      <c r="G137" s="318"/>
      <c r="H137" s="318"/>
      <c r="I137" s="17"/>
      <c r="J137" s="17"/>
      <c r="K137" s="17"/>
      <c r="L137" s="17"/>
      <c r="M137" s="17"/>
      <c r="N137" s="17"/>
      <c r="O137" s="17"/>
      <c r="P137" s="17"/>
      <c r="Q137" s="17"/>
      <c r="R137" s="17"/>
      <c r="S137" s="17"/>
      <c r="T137" s="17"/>
      <c r="U137" s="17"/>
      <c r="V137" s="17"/>
      <c r="W137" s="17"/>
    </row>
    <row r="138" spans="1:23" ht="12">
      <c r="A138" s="17"/>
      <c r="B138" s="10"/>
      <c r="C138" s="318"/>
      <c r="D138" s="318"/>
      <c r="E138" s="318"/>
      <c r="F138" s="318"/>
      <c r="G138" s="318"/>
      <c r="H138" s="318"/>
      <c r="I138" s="17"/>
      <c r="J138" s="17"/>
      <c r="K138" s="17"/>
      <c r="L138" s="17"/>
      <c r="M138" s="17"/>
      <c r="N138" s="17"/>
      <c r="O138" s="17"/>
      <c r="P138" s="17"/>
      <c r="Q138" s="17"/>
      <c r="R138" s="17"/>
      <c r="S138" s="17"/>
      <c r="T138" s="17"/>
      <c r="U138" s="17"/>
      <c r="V138" s="17"/>
      <c r="W138" s="17"/>
    </row>
    <row r="139" spans="1:23" ht="12">
      <c r="A139" s="17"/>
      <c r="B139" s="269"/>
      <c r="C139" s="318"/>
      <c r="D139" s="318"/>
      <c r="E139" s="318"/>
      <c r="F139" s="318"/>
      <c r="G139" s="318"/>
      <c r="H139" s="318"/>
      <c r="I139" s="17"/>
      <c r="J139" s="17"/>
      <c r="K139" s="17"/>
      <c r="L139" s="17"/>
      <c r="M139" s="17"/>
      <c r="N139" s="17"/>
      <c r="O139" s="17"/>
      <c r="P139" s="17"/>
      <c r="Q139" s="17"/>
      <c r="R139" s="17"/>
      <c r="S139" s="17"/>
      <c r="T139" s="17"/>
      <c r="U139" s="17"/>
      <c r="V139" s="17"/>
      <c r="W139" s="17"/>
    </row>
    <row r="140" spans="1:23" ht="12">
      <c r="A140" s="17"/>
      <c r="B140" s="269"/>
      <c r="C140" s="318"/>
      <c r="D140" s="318"/>
      <c r="E140" s="318"/>
      <c r="F140" s="318"/>
      <c r="G140" s="318"/>
      <c r="H140" s="318"/>
      <c r="I140" s="17"/>
      <c r="J140" s="17"/>
      <c r="K140" s="17"/>
      <c r="L140" s="17"/>
      <c r="M140" s="17"/>
      <c r="N140" s="17"/>
      <c r="O140" s="17"/>
      <c r="P140" s="17"/>
      <c r="Q140" s="17"/>
      <c r="R140" s="17"/>
      <c r="S140" s="17"/>
      <c r="T140" s="17"/>
      <c r="U140" s="17"/>
      <c r="V140" s="17"/>
      <c r="W140" s="17"/>
    </row>
    <row r="141" spans="1:23" ht="12">
      <c r="A141" s="17"/>
      <c r="B141" s="269"/>
      <c r="C141" s="318"/>
      <c r="D141" s="318"/>
      <c r="E141" s="318"/>
      <c r="F141" s="318"/>
      <c r="G141" s="318"/>
      <c r="H141" s="318"/>
      <c r="I141" s="17"/>
      <c r="J141" s="17"/>
      <c r="K141" s="17"/>
      <c r="L141" s="17"/>
      <c r="M141" s="17"/>
      <c r="N141" s="17"/>
      <c r="O141" s="17"/>
      <c r="P141" s="17"/>
      <c r="Q141" s="17"/>
      <c r="R141" s="17"/>
      <c r="S141" s="17"/>
      <c r="T141" s="17"/>
      <c r="U141" s="17"/>
      <c r="V141" s="17"/>
      <c r="W141" s="17"/>
    </row>
    <row r="142" spans="1:23" ht="12">
      <c r="A142" s="17"/>
      <c r="B142" s="269"/>
      <c r="C142" s="318"/>
      <c r="D142" s="318"/>
      <c r="E142" s="318"/>
      <c r="F142" s="318"/>
      <c r="G142" s="318"/>
      <c r="H142" s="318"/>
      <c r="I142" s="17"/>
      <c r="J142" s="17"/>
      <c r="K142" s="17"/>
      <c r="L142" s="17"/>
      <c r="M142" s="17"/>
      <c r="N142" s="17"/>
      <c r="O142" s="17"/>
      <c r="P142" s="17"/>
      <c r="Q142" s="17"/>
      <c r="R142" s="17"/>
      <c r="S142" s="17"/>
      <c r="T142" s="17"/>
      <c r="U142" s="17"/>
      <c r="V142" s="17"/>
      <c r="W142" s="17"/>
    </row>
    <row r="143" spans="1:23" ht="12">
      <c r="A143" s="17"/>
      <c r="B143" s="269"/>
      <c r="C143" s="318"/>
      <c r="D143" s="318"/>
      <c r="E143" s="318"/>
      <c r="F143" s="318"/>
      <c r="G143" s="318"/>
      <c r="H143" s="318"/>
      <c r="I143" s="17"/>
      <c r="J143" s="17"/>
      <c r="K143" s="17"/>
      <c r="L143" s="17"/>
      <c r="M143" s="17"/>
      <c r="N143" s="17"/>
      <c r="O143" s="17"/>
      <c r="P143" s="17"/>
      <c r="Q143" s="17"/>
      <c r="R143" s="17"/>
      <c r="S143" s="17"/>
      <c r="T143" s="17"/>
      <c r="U143" s="17"/>
      <c r="V143" s="17"/>
      <c r="W143" s="17"/>
    </row>
    <row r="144" spans="1:23" ht="12">
      <c r="A144" s="17"/>
      <c r="B144" s="269"/>
      <c r="C144" s="318"/>
      <c r="D144" s="318"/>
      <c r="E144" s="318"/>
      <c r="F144" s="318"/>
      <c r="G144" s="318"/>
      <c r="H144" s="318"/>
      <c r="I144" s="17"/>
      <c r="J144" s="17"/>
      <c r="K144" s="17"/>
      <c r="L144" s="17"/>
      <c r="M144" s="17"/>
      <c r="N144" s="17"/>
      <c r="O144" s="17"/>
      <c r="P144" s="17"/>
      <c r="Q144" s="17"/>
      <c r="R144" s="17"/>
      <c r="S144" s="17"/>
      <c r="T144" s="17"/>
      <c r="U144" s="17"/>
      <c r="V144" s="17"/>
      <c r="W144" s="17"/>
    </row>
    <row r="145" spans="1:23" ht="12">
      <c r="A145" s="17"/>
      <c r="B145" s="269"/>
      <c r="C145" s="318"/>
      <c r="D145" s="318"/>
      <c r="E145" s="318"/>
      <c r="F145" s="318"/>
      <c r="G145" s="318"/>
      <c r="H145" s="318"/>
      <c r="I145" s="17"/>
      <c r="J145" s="17"/>
      <c r="K145" s="17"/>
      <c r="L145" s="17"/>
      <c r="M145" s="17"/>
      <c r="N145" s="17"/>
      <c r="O145" s="17"/>
      <c r="P145" s="17"/>
      <c r="Q145" s="17"/>
      <c r="R145" s="17"/>
      <c r="S145" s="17"/>
      <c r="T145" s="17"/>
      <c r="U145" s="17"/>
      <c r="V145" s="17"/>
      <c r="W145" s="17"/>
    </row>
    <row r="146" spans="1:23" ht="12">
      <c r="A146" s="17"/>
      <c r="B146" s="269"/>
      <c r="C146" s="318"/>
      <c r="D146" s="318"/>
      <c r="E146" s="318"/>
      <c r="F146" s="318"/>
      <c r="G146" s="318"/>
      <c r="H146" s="318"/>
      <c r="I146" s="17"/>
      <c r="J146" s="17"/>
      <c r="K146" s="17"/>
      <c r="L146" s="17"/>
      <c r="M146" s="17"/>
      <c r="N146" s="17"/>
      <c r="O146" s="17"/>
      <c r="P146" s="17"/>
      <c r="Q146" s="17"/>
      <c r="R146" s="17"/>
      <c r="S146" s="17"/>
      <c r="T146" s="17"/>
      <c r="U146" s="17"/>
      <c r="V146" s="17"/>
      <c r="W146" s="17"/>
    </row>
    <row r="147" spans="1:23" ht="12">
      <c r="A147" s="17"/>
      <c r="B147" s="269"/>
      <c r="C147" s="318"/>
      <c r="D147" s="318"/>
      <c r="E147" s="318"/>
      <c r="F147" s="318"/>
      <c r="G147" s="318"/>
      <c r="H147" s="318"/>
      <c r="I147" s="17"/>
      <c r="J147" s="17"/>
      <c r="K147" s="17"/>
      <c r="L147" s="17"/>
      <c r="M147" s="17"/>
      <c r="N147" s="17"/>
      <c r="O147" s="17"/>
      <c r="P147" s="17"/>
      <c r="Q147" s="17"/>
      <c r="R147" s="17"/>
      <c r="S147" s="17"/>
      <c r="T147" s="17"/>
      <c r="U147" s="17"/>
      <c r="V147" s="17"/>
      <c r="W147" s="17"/>
    </row>
    <row r="148" spans="1:23" ht="12">
      <c r="A148" s="17"/>
      <c r="B148" s="269"/>
      <c r="C148" s="318"/>
      <c r="D148" s="318"/>
      <c r="E148" s="318"/>
      <c r="F148" s="318"/>
      <c r="G148" s="318"/>
      <c r="H148" s="318"/>
      <c r="I148" s="17"/>
      <c r="J148" s="17"/>
      <c r="K148" s="17"/>
      <c r="L148" s="17"/>
      <c r="M148" s="17"/>
      <c r="N148" s="17"/>
      <c r="O148" s="17"/>
      <c r="P148" s="17"/>
      <c r="Q148" s="17"/>
      <c r="R148" s="17"/>
      <c r="S148" s="17"/>
      <c r="T148" s="17"/>
      <c r="U148" s="17"/>
      <c r="V148" s="17"/>
      <c r="W148" s="17"/>
    </row>
    <row r="149" spans="1:23" ht="12">
      <c r="A149" s="17"/>
      <c r="B149" s="10"/>
      <c r="C149" s="318"/>
      <c r="D149" s="318"/>
      <c r="E149" s="318"/>
      <c r="F149" s="318"/>
      <c r="G149" s="318"/>
      <c r="H149" s="318"/>
      <c r="I149" s="17"/>
      <c r="J149" s="17"/>
      <c r="K149" s="17"/>
      <c r="L149" s="17"/>
      <c r="M149" s="17"/>
      <c r="N149" s="17"/>
      <c r="O149" s="17"/>
      <c r="P149" s="17"/>
      <c r="Q149" s="17"/>
      <c r="R149" s="17"/>
      <c r="S149" s="17"/>
      <c r="T149" s="17"/>
      <c r="U149" s="17"/>
      <c r="V149" s="17"/>
      <c r="W149" s="17"/>
    </row>
    <row r="150" spans="1:23" ht="12">
      <c r="A150" s="17"/>
      <c r="B150" s="269"/>
      <c r="C150" s="318"/>
      <c r="D150" s="318"/>
      <c r="E150" s="318"/>
      <c r="F150" s="318"/>
      <c r="G150" s="318"/>
      <c r="H150" s="318"/>
      <c r="I150" s="17"/>
      <c r="J150" s="17"/>
      <c r="K150" s="17"/>
      <c r="L150" s="17"/>
      <c r="M150" s="17"/>
      <c r="N150" s="17"/>
      <c r="O150" s="17"/>
      <c r="P150" s="17"/>
      <c r="Q150" s="17"/>
      <c r="R150" s="17"/>
      <c r="S150" s="17"/>
      <c r="T150" s="17"/>
      <c r="U150" s="17"/>
      <c r="V150" s="17"/>
      <c r="W150" s="17"/>
    </row>
    <row r="151" spans="1:23" ht="12">
      <c r="A151" s="17"/>
      <c r="B151" s="269"/>
      <c r="C151" s="318"/>
      <c r="D151" s="318"/>
      <c r="E151" s="318"/>
      <c r="F151" s="318"/>
      <c r="G151" s="318"/>
      <c r="H151" s="318"/>
      <c r="I151" s="17"/>
      <c r="J151" s="17"/>
      <c r="K151" s="17"/>
      <c r="L151" s="17"/>
      <c r="M151" s="17"/>
      <c r="N151" s="17"/>
      <c r="O151" s="17"/>
      <c r="P151" s="17"/>
      <c r="Q151" s="17"/>
      <c r="R151" s="17"/>
      <c r="S151" s="17"/>
      <c r="T151" s="17"/>
      <c r="U151" s="17"/>
      <c r="V151" s="17"/>
      <c r="W151" s="17"/>
    </row>
    <row r="152" spans="1:23" ht="12">
      <c r="A152" s="17"/>
      <c r="B152" s="269"/>
      <c r="C152" s="318"/>
      <c r="D152" s="318"/>
      <c r="E152" s="318"/>
      <c r="F152" s="318"/>
      <c r="G152" s="318"/>
      <c r="H152" s="318"/>
      <c r="I152" s="17"/>
      <c r="J152" s="17"/>
      <c r="K152" s="17"/>
      <c r="L152" s="17"/>
      <c r="M152" s="17"/>
      <c r="N152" s="17"/>
      <c r="O152" s="17"/>
      <c r="P152" s="17"/>
      <c r="Q152" s="17"/>
      <c r="R152" s="17"/>
      <c r="S152" s="17"/>
      <c r="T152" s="17"/>
      <c r="U152" s="17"/>
      <c r="V152" s="17"/>
      <c r="W152" s="17"/>
    </row>
    <row r="153" spans="1:23" ht="12">
      <c r="A153" s="17"/>
      <c r="B153" s="269"/>
      <c r="C153" s="318"/>
      <c r="D153" s="318"/>
      <c r="E153" s="318"/>
      <c r="F153" s="318"/>
      <c r="G153" s="318"/>
      <c r="H153" s="318"/>
      <c r="I153" s="17"/>
      <c r="J153" s="17"/>
      <c r="K153" s="17"/>
      <c r="L153" s="17"/>
      <c r="M153" s="17"/>
      <c r="N153" s="17"/>
      <c r="O153" s="17"/>
      <c r="P153" s="17"/>
      <c r="Q153" s="17"/>
      <c r="R153" s="17"/>
      <c r="S153" s="17"/>
      <c r="T153" s="17"/>
      <c r="U153" s="17"/>
      <c r="V153" s="17"/>
      <c r="W153" s="17"/>
    </row>
    <row r="154" spans="1:23" ht="12">
      <c r="A154" s="17"/>
      <c r="B154" s="269"/>
      <c r="C154" s="318"/>
      <c r="D154" s="318"/>
      <c r="E154" s="318"/>
      <c r="F154" s="318"/>
      <c r="G154" s="318"/>
      <c r="H154" s="318"/>
      <c r="I154" s="17"/>
      <c r="J154" s="17"/>
      <c r="K154" s="17"/>
      <c r="L154" s="17"/>
      <c r="M154" s="17"/>
      <c r="N154" s="17"/>
      <c r="O154" s="17"/>
      <c r="P154" s="17"/>
      <c r="Q154" s="17"/>
      <c r="R154" s="17"/>
      <c r="S154" s="17"/>
      <c r="T154" s="17"/>
      <c r="U154" s="17"/>
      <c r="V154" s="17"/>
      <c r="W154" s="17"/>
    </row>
    <row r="155" spans="1:23" ht="12">
      <c r="A155" s="17"/>
      <c r="B155" s="269"/>
      <c r="C155" s="318"/>
      <c r="D155" s="318"/>
      <c r="E155" s="318"/>
      <c r="F155" s="318"/>
      <c r="G155" s="318"/>
      <c r="H155" s="318"/>
      <c r="I155" s="17"/>
      <c r="J155" s="17"/>
      <c r="K155" s="17"/>
      <c r="L155" s="17"/>
      <c r="M155" s="17"/>
      <c r="N155" s="17"/>
      <c r="O155" s="17"/>
      <c r="P155" s="17"/>
      <c r="Q155" s="17"/>
      <c r="R155" s="17"/>
      <c r="S155" s="17"/>
      <c r="T155" s="17"/>
      <c r="U155" s="17"/>
      <c r="V155" s="17"/>
      <c r="W155" s="17"/>
    </row>
    <row r="156" spans="1:23" ht="12">
      <c r="A156" s="17"/>
      <c r="B156" s="269"/>
      <c r="C156" s="318"/>
      <c r="D156" s="318"/>
      <c r="E156" s="318"/>
      <c r="F156" s="318"/>
      <c r="G156" s="318"/>
      <c r="H156" s="318"/>
      <c r="I156" s="17"/>
      <c r="J156" s="17"/>
      <c r="K156" s="17"/>
      <c r="L156" s="17"/>
      <c r="M156" s="17"/>
      <c r="N156" s="17"/>
      <c r="O156" s="17"/>
      <c r="P156" s="17"/>
      <c r="Q156" s="17"/>
      <c r="R156" s="17"/>
      <c r="S156" s="17"/>
      <c r="T156" s="17"/>
      <c r="U156" s="17"/>
      <c r="V156" s="17"/>
      <c r="W156" s="17"/>
    </row>
    <row r="157" spans="1:23" ht="12">
      <c r="A157" s="17"/>
      <c r="B157" s="269"/>
      <c r="C157" s="318"/>
      <c r="D157" s="318"/>
      <c r="E157" s="318"/>
      <c r="F157" s="318"/>
      <c r="G157" s="318"/>
      <c r="H157" s="318"/>
      <c r="I157" s="17"/>
      <c r="J157" s="17"/>
      <c r="K157" s="17"/>
      <c r="L157" s="17"/>
      <c r="M157" s="17"/>
      <c r="N157" s="17"/>
      <c r="O157" s="17"/>
      <c r="P157" s="17"/>
      <c r="Q157" s="17"/>
      <c r="R157" s="17"/>
      <c r="S157" s="17"/>
      <c r="T157" s="17"/>
      <c r="U157" s="17"/>
      <c r="V157" s="17"/>
      <c r="W157" s="17"/>
    </row>
    <row r="158" spans="1:23" ht="12">
      <c r="A158" s="17"/>
      <c r="B158" s="10"/>
      <c r="C158" s="318"/>
      <c r="D158" s="318"/>
      <c r="E158" s="318"/>
      <c r="F158" s="318"/>
      <c r="G158" s="318"/>
      <c r="H158" s="318"/>
      <c r="I158" s="17"/>
      <c r="J158" s="17"/>
      <c r="K158" s="17"/>
      <c r="L158" s="17"/>
      <c r="M158" s="17"/>
      <c r="N158" s="17"/>
      <c r="O158" s="17"/>
      <c r="P158" s="17"/>
      <c r="Q158" s="17"/>
      <c r="R158" s="17"/>
      <c r="S158" s="17"/>
      <c r="T158" s="17"/>
      <c r="U158" s="17"/>
      <c r="V158" s="17"/>
      <c r="W158" s="17"/>
    </row>
    <row r="159" spans="1:23" ht="12">
      <c r="A159" s="17"/>
      <c r="B159" s="269"/>
      <c r="C159" s="318"/>
      <c r="D159" s="318"/>
      <c r="E159" s="318"/>
      <c r="F159" s="318"/>
      <c r="G159" s="318"/>
      <c r="H159" s="318"/>
      <c r="I159" s="17"/>
      <c r="J159" s="17"/>
      <c r="K159" s="17"/>
      <c r="L159" s="17"/>
      <c r="M159" s="17"/>
      <c r="N159" s="17"/>
      <c r="O159" s="17"/>
      <c r="P159" s="17"/>
      <c r="Q159" s="17"/>
      <c r="R159" s="17"/>
      <c r="S159" s="17"/>
      <c r="T159" s="17"/>
      <c r="U159" s="17"/>
      <c r="V159" s="17"/>
      <c r="W159" s="17"/>
    </row>
    <row r="160" spans="1:23" ht="12">
      <c r="A160" s="17"/>
      <c r="B160" s="269"/>
      <c r="C160" s="318"/>
      <c r="D160" s="318"/>
      <c r="E160" s="318"/>
      <c r="F160" s="318"/>
      <c r="G160" s="318"/>
      <c r="H160" s="318"/>
      <c r="I160" s="17"/>
      <c r="J160" s="17"/>
      <c r="K160" s="17"/>
      <c r="L160" s="17"/>
      <c r="M160" s="17"/>
      <c r="N160" s="17"/>
      <c r="O160" s="17"/>
      <c r="P160" s="17"/>
      <c r="Q160" s="17"/>
      <c r="R160" s="17"/>
      <c r="S160" s="17"/>
      <c r="T160" s="17"/>
      <c r="U160" s="17"/>
      <c r="V160" s="17"/>
      <c r="W160" s="17"/>
    </row>
    <row r="161" spans="1:23" ht="12">
      <c r="A161" s="17"/>
      <c r="B161" s="269"/>
      <c r="C161" s="318"/>
      <c r="D161" s="318"/>
      <c r="E161" s="318"/>
      <c r="F161" s="318"/>
      <c r="G161" s="318"/>
      <c r="H161" s="318"/>
      <c r="I161" s="17"/>
      <c r="J161" s="17"/>
      <c r="K161" s="17"/>
      <c r="L161" s="17"/>
      <c r="M161" s="17"/>
      <c r="N161" s="17"/>
      <c r="O161" s="17"/>
      <c r="P161" s="17"/>
      <c r="Q161" s="17"/>
      <c r="R161" s="17"/>
      <c r="S161" s="17"/>
      <c r="T161" s="17"/>
      <c r="U161" s="17"/>
      <c r="V161" s="17"/>
      <c r="W161" s="17"/>
    </row>
    <row r="162" spans="1:23" ht="12">
      <c r="A162" s="17"/>
      <c r="B162" s="269"/>
      <c r="C162" s="318"/>
      <c r="D162" s="318"/>
      <c r="E162" s="318"/>
      <c r="F162" s="318"/>
      <c r="G162" s="318"/>
      <c r="H162" s="318"/>
      <c r="I162" s="17"/>
      <c r="J162" s="17"/>
      <c r="K162" s="17"/>
      <c r="L162" s="17"/>
      <c r="M162" s="17"/>
      <c r="N162" s="17"/>
      <c r="O162" s="17"/>
      <c r="P162" s="17"/>
      <c r="Q162" s="17"/>
      <c r="R162" s="17"/>
      <c r="S162" s="17"/>
      <c r="T162" s="17"/>
      <c r="U162" s="17"/>
      <c r="V162" s="17"/>
      <c r="W162" s="17"/>
    </row>
    <row r="163" spans="1:23" ht="12">
      <c r="A163" s="17"/>
      <c r="B163" s="269"/>
      <c r="C163" s="318"/>
      <c r="D163" s="318"/>
      <c r="E163" s="318"/>
      <c r="F163" s="318"/>
      <c r="G163" s="318"/>
      <c r="H163" s="318"/>
      <c r="I163" s="17"/>
      <c r="J163" s="17"/>
      <c r="K163" s="17"/>
      <c r="L163" s="17"/>
      <c r="M163" s="17"/>
      <c r="N163" s="17"/>
      <c r="O163" s="17"/>
      <c r="P163" s="17"/>
      <c r="Q163" s="17"/>
      <c r="R163" s="17"/>
      <c r="S163" s="17"/>
      <c r="T163" s="17"/>
      <c r="U163" s="17"/>
      <c r="V163" s="17"/>
      <c r="W163" s="17"/>
    </row>
    <row r="164" spans="1:23" ht="12">
      <c r="A164" s="17"/>
      <c r="B164" s="269"/>
      <c r="C164" s="318"/>
      <c r="D164" s="318"/>
      <c r="E164" s="318"/>
      <c r="F164" s="318"/>
      <c r="G164" s="318"/>
      <c r="H164" s="318"/>
      <c r="I164" s="17"/>
      <c r="J164" s="17"/>
      <c r="K164" s="17"/>
      <c r="L164" s="17"/>
      <c r="M164" s="17"/>
      <c r="N164" s="17"/>
      <c r="O164" s="17"/>
      <c r="P164" s="17"/>
      <c r="Q164" s="17"/>
      <c r="R164" s="17"/>
      <c r="S164" s="17"/>
      <c r="T164" s="17"/>
      <c r="U164" s="17"/>
      <c r="V164" s="17"/>
      <c r="W164" s="17"/>
    </row>
    <row r="165" spans="1:23" ht="12">
      <c r="A165" s="17"/>
      <c r="B165" s="269"/>
      <c r="C165" s="318"/>
      <c r="D165" s="318"/>
      <c r="E165" s="318"/>
      <c r="F165" s="318"/>
      <c r="G165" s="318"/>
      <c r="H165" s="318"/>
      <c r="I165" s="17"/>
      <c r="J165" s="17"/>
      <c r="K165" s="17"/>
      <c r="L165" s="17"/>
      <c r="M165" s="17"/>
      <c r="N165" s="17"/>
      <c r="O165" s="17"/>
      <c r="P165" s="17"/>
      <c r="Q165" s="17"/>
      <c r="R165" s="17"/>
      <c r="S165" s="17"/>
      <c r="T165" s="17"/>
      <c r="U165" s="17"/>
      <c r="V165" s="17"/>
      <c r="W165" s="17"/>
    </row>
    <row r="166" spans="1:23" ht="12">
      <c r="A166" s="17"/>
      <c r="B166" s="269"/>
      <c r="C166" s="318"/>
      <c r="D166" s="318"/>
      <c r="E166" s="318"/>
      <c r="F166" s="318"/>
      <c r="G166" s="318"/>
      <c r="H166" s="318"/>
      <c r="I166" s="17"/>
      <c r="J166" s="17"/>
      <c r="K166" s="17"/>
      <c r="L166" s="17"/>
      <c r="M166" s="17"/>
      <c r="N166" s="17"/>
      <c r="O166" s="17"/>
      <c r="P166" s="17"/>
      <c r="Q166" s="17"/>
      <c r="R166" s="17"/>
      <c r="S166" s="17"/>
      <c r="T166" s="17"/>
      <c r="U166" s="17"/>
      <c r="V166" s="17"/>
      <c r="W166" s="17"/>
    </row>
    <row r="167" spans="1:23" ht="12">
      <c r="A167" s="17"/>
      <c r="B167" s="269"/>
      <c r="C167" s="318"/>
      <c r="D167" s="318"/>
      <c r="E167" s="318"/>
      <c r="F167" s="318"/>
      <c r="G167" s="318"/>
      <c r="H167" s="318"/>
      <c r="I167" s="17"/>
      <c r="J167" s="17"/>
      <c r="K167" s="17"/>
      <c r="L167" s="17"/>
      <c r="M167" s="17"/>
      <c r="N167" s="17"/>
      <c r="O167" s="17"/>
      <c r="P167" s="17"/>
      <c r="Q167" s="17"/>
      <c r="R167" s="17"/>
      <c r="S167" s="17"/>
      <c r="T167" s="17"/>
      <c r="U167" s="17"/>
      <c r="V167" s="17"/>
      <c r="W167" s="17"/>
    </row>
    <row r="168" spans="1:23" ht="12">
      <c r="A168" s="17"/>
      <c r="B168" s="269"/>
      <c r="C168" s="318"/>
      <c r="D168" s="318"/>
      <c r="E168" s="318"/>
      <c r="F168" s="318"/>
      <c r="G168" s="318"/>
      <c r="H168" s="318"/>
      <c r="I168" s="17"/>
      <c r="J168" s="17"/>
      <c r="K168" s="17"/>
      <c r="L168" s="17"/>
      <c r="M168" s="17"/>
      <c r="N168" s="17"/>
      <c r="O168" s="17"/>
      <c r="P168" s="17"/>
      <c r="Q168" s="17"/>
      <c r="R168" s="17"/>
      <c r="S168" s="17"/>
      <c r="T168" s="17"/>
      <c r="U168" s="17"/>
      <c r="V168" s="17"/>
      <c r="W168" s="17"/>
    </row>
    <row r="169" spans="1:23" ht="12">
      <c r="A169" s="17"/>
      <c r="B169" s="269"/>
      <c r="C169" s="318"/>
      <c r="D169" s="318"/>
      <c r="E169" s="318"/>
      <c r="F169" s="318"/>
      <c r="G169" s="318"/>
      <c r="H169" s="318"/>
      <c r="I169" s="17"/>
      <c r="J169" s="17"/>
      <c r="K169" s="17"/>
      <c r="L169" s="17"/>
      <c r="M169" s="17"/>
      <c r="N169" s="17"/>
      <c r="O169" s="17"/>
      <c r="P169" s="17"/>
      <c r="Q169" s="17"/>
      <c r="R169" s="17"/>
      <c r="S169" s="17"/>
      <c r="T169" s="17"/>
      <c r="U169" s="17"/>
      <c r="V169" s="17"/>
      <c r="W169" s="17"/>
    </row>
    <row r="170" spans="1:23" ht="12">
      <c r="A170" s="17"/>
      <c r="B170" s="269"/>
      <c r="C170" s="318"/>
      <c r="D170" s="318"/>
      <c r="E170" s="318"/>
      <c r="F170" s="318"/>
      <c r="G170" s="318"/>
      <c r="H170" s="318"/>
      <c r="I170" s="17"/>
      <c r="J170" s="17"/>
      <c r="K170" s="17"/>
      <c r="L170" s="17"/>
      <c r="M170" s="17"/>
      <c r="N170" s="17"/>
      <c r="O170" s="17"/>
      <c r="P170" s="17"/>
      <c r="Q170" s="17"/>
      <c r="R170" s="17"/>
      <c r="S170" s="17"/>
      <c r="T170" s="17"/>
      <c r="U170" s="17"/>
      <c r="V170" s="17"/>
      <c r="W170" s="17"/>
    </row>
    <row r="171" spans="1:23" ht="12">
      <c r="A171" s="17"/>
      <c r="B171" s="269"/>
      <c r="C171" s="318"/>
      <c r="D171" s="318"/>
      <c r="E171" s="318"/>
      <c r="F171" s="318"/>
      <c r="G171" s="318"/>
      <c r="H171" s="318"/>
      <c r="I171" s="17"/>
      <c r="J171" s="17"/>
      <c r="K171" s="17"/>
      <c r="L171" s="17"/>
      <c r="M171" s="17"/>
      <c r="N171" s="17"/>
      <c r="O171" s="17"/>
      <c r="P171" s="17"/>
      <c r="Q171" s="17"/>
      <c r="R171" s="17"/>
      <c r="S171" s="17"/>
      <c r="T171" s="17"/>
      <c r="U171" s="17"/>
      <c r="V171" s="17"/>
      <c r="W171" s="17"/>
    </row>
    <row r="172" spans="1:23" ht="12">
      <c r="A172" s="17"/>
      <c r="B172" s="269"/>
      <c r="C172" s="318"/>
      <c r="D172" s="318"/>
      <c r="E172" s="318"/>
      <c r="F172" s="318"/>
      <c r="G172" s="318"/>
      <c r="H172" s="318"/>
      <c r="I172" s="17"/>
      <c r="J172" s="17"/>
      <c r="K172" s="17"/>
      <c r="L172" s="17"/>
      <c r="M172" s="17"/>
      <c r="N172" s="17"/>
      <c r="O172" s="17"/>
      <c r="P172" s="17"/>
      <c r="Q172" s="17"/>
      <c r="R172" s="17"/>
      <c r="S172" s="17"/>
      <c r="T172" s="17"/>
      <c r="U172" s="17"/>
      <c r="V172" s="17"/>
      <c r="W172" s="17"/>
    </row>
    <row r="173" spans="1:23" ht="12">
      <c r="A173" s="17"/>
      <c r="B173" s="269"/>
      <c r="C173" s="318"/>
      <c r="D173" s="318"/>
      <c r="E173" s="318"/>
      <c r="F173" s="318"/>
      <c r="G173" s="318"/>
      <c r="H173" s="318"/>
      <c r="I173" s="17"/>
      <c r="J173" s="17"/>
      <c r="K173" s="17"/>
      <c r="L173" s="17"/>
      <c r="M173" s="17"/>
      <c r="N173" s="17"/>
      <c r="O173" s="17"/>
      <c r="P173" s="17"/>
      <c r="Q173" s="17"/>
      <c r="R173" s="17"/>
      <c r="S173" s="17"/>
      <c r="T173" s="17"/>
      <c r="U173" s="17"/>
      <c r="V173" s="17"/>
      <c r="W173" s="17"/>
    </row>
    <row r="174" spans="1:23" ht="12">
      <c r="A174" s="17"/>
      <c r="B174" s="269"/>
      <c r="C174" s="318"/>
      <c r="D174" s="318"/>
      <c r="E174" s="318"/>
      <c r="F174" s="318"/>
      <c r="G174" s="318"/>
      <c r="H174" s="318"/>
      <c r="I174" s="17"/>
      <c r="J174" s="17"/>
      <c r="K174" s="17"/>
      <c r="L174" s="17"/>
      <c r="M174" s="17"/>
      <c r="N174" s="17"/>
      <c r="O174" s="17"/>
      <c r="P174" s="17"/>
      <c r="Q174" s="17"/>
      <c r="R174" s="17"/>
      <c r="S174" s="17"/>
      <c r="T174" s="17"/>
      <c r="U174" s="17"/>
      <c r="V174" s="17"/>
      <c r="W174" s="17"/>
    </row>
    <row r="175" spans="1:23" ht="12">
      <c r="A175" s="17"/>
      <c r="B175" s="269"/>
      <c r="C175" s="318"/>
      <c r="D175" s="318"/>
      <c r="E175" s="318"/>
      <c r="F175" s="318"/>
      <c r="G175" s="318"/>
      <c r="H175" s="318"/>
      <c r="I175" s="17"/>
      <c r="J175" s="17"/>
      <c r="K175" s="17"/>
      <c r="L175" s="17"/>
      <c r="M175" s="17"/>
      <c r="N175" s="17"/>
      <c r="O175" s="17"/>
      <c r="P175" s="17"/>
      <c r="Q175" s="17"/>
      <c r="R175" s="17"/>
      <c r="S175" s="17"/>
      <c r="T175" s="17"/>
      <c r="U175" s="17"/>
      <c r="V175" s="17"/>
      <c r="W175" s="17"/>
    </row>
    <row r="176" spans="1:23" ht="12">
      <c r="A176" s="17"/>
      <c r="B176" s="269"/>
      <c r="C176" s="318"/>
      <c r="D176" s="318"/>
      <c r="E176" s="318"/>
      <c r="F176" s="318"/>
      <c r="G176" s="318"/>
      <c r="H176" s="318"/>
      <c r="I176" s="17"/>
      <c r="J176" s="17"/>
      <c r="K176" s="17"/>
      <c r="L176" s="17"/>
      <c r="M176" s="17"/>
      <c r="N176" s="17"/>
      <c r="O176" s="17"/>
      <c r="P176" s="17"/>
      <c r="Q176" s="17"/>
      <c r="R176" s="17"/>
      <c r="S176" s="17"/>
      <c r="T176" s="17"/>
      <c r="U176" s="17"/>
      <c r="V176" s="17"/>
      <c r="W176" s="17"/>
    </row>
    <row r="177" spans="1:23" ht="12">
      <c r="A177" s="17"/>
      <c r="B177" s="269"/>
      <c r="C177" s="318"/>
      <c r="D177" s="318"/>
      <c r="E177" s="318"/>
      <c r="F177" s="318"/>
      <c r="G177" s="318"/>
      <c r="H177" s="318"/>
      <c r="I177" s="17"/>
      <c r="J177" s="17"/>
      <c r="K177" s="17"/>
      <c r="L177" s="17"/>
      <c r="M177" s="17"/>
      <c r="N177" s="17"/>
      <c r="O177" s="17"/>
      <c r="P177" s="17"/>
      <c r="Q177" s="17"/>
      <c r="R177" s="17"/>
      <c r="S177" s="17"/>
      <c r="T177" s="17"/>
      <c r="U177" s="17"/>
      <c r="V177" s="17"/>
      <c r="W177" s="17"/>
    </row>
    <row r="178" spans="1:23" ht="12">
      <c r="A178" s="17"/>
      <c r="B178" s="269"/>
      <c r="C178" s="318"/>
      <c r="D178" s="318"/>
      <c r="E178" s="318"/>
      <c r="F178" s="318"/>
      <c r="G178" s="318"/>
      <c r="H178" s="318"/>
      <c r="I178" s="17"/>
      <c r="J178" s="17"/>
      <c r="K178" s="17"/>
      <c r="L178" s="17"/>
      <c r="M178" s="17"/>
      <c r="N178" s="17"/>
      <c r="O178" s="17"/>
      <c r="P178" s="17"/>
      <c r="Q178" s="17"/>
      <c r="R178" s="17"/>
      <c r="S178" s="17"/>
      <c r="T178" s="17"/>
      <c r="U178" s="17"/>
      <c r="V178" s="17"/>
      <c r="W178" s="17"/>
    </row>
    <row r="179" spans="1:23" ht="12">
      <c r="A179" s="17"/>
      <c r="B179" s="269"/>
      <c r="C179" s="318"/>
      <c r="D179" s="318"/>
      <c r="E179" s="318"/>
      <c r="F179" s="318"/>
      <c r="G179" s="318"/>
      <c r="H179" s="318"/>
      <c r="I179" s="17"/>
      <c r="J179" s="17"/>
      <c r="K179" s="17"/>
      <c r="L179" s="17"/>
      <c r="M179" s="17"/>
      <c r="N179" s="17"/>
      <c r="O179" s="17"/>
      <c r="P179" s="17"/>
      <c r="Q179" s="17"/>
      <c r="R179" s="17"/>
      <c r="S179" s="17"/>
      <c r="T179" s="17"/>
      <c r="U179" s="17"/>
      <c r="V179" s="17"/>
      <c r="W179" s="17"/>
    </row>
    <row r="180" spans="1:23" ht="12">
      <c r="A180" s="17"/>
      <c r="B180" s="10"/>
      <c r="C180" s="318"/>
      <c r="D180" s="318"/>
      <c r="E180" s="318"/>
      <c r="F180" s="318"/>
      <c r="G180" s="318"/>
      <c r="H180" s="318"/>
      <c r="I180" s="17"/>
      <c r="J180" s="17"/>
      <c r="K180" s="17"/>
      <c r="L180" s="17"/>
      <c r="M180" s="17"/>
      <c r="N180" s="17"/>
      <c r="O180" s="17"/>
      <c r="P180" s="17"/>
      <c r="Q180" s="17"/>
      <c r="R180" s="17"/>
      <c r="S180" s="17"/>
      <c r="T180" s="17"/>
      <c r="U180" s="17"/>
      <c r="V180" s="17"/>
      <c r="W180" s="17"/>
    </row>
    <row r="181" spans="1:23" ht="12">
      <c r="A181" s="17"/>
      <c r="B181" s="269"/>
      <c r="C181" s="318"/>
      <c r="D181" s="318"/>
      <c r="E181" s="318"/>
      <c r="F181" s="318"/>
      <c r="G181" s="318"/>
      <c r="H181" s="318"/>
      <c r="I181" s="17"/>
      <c r="J181" s="17"/>
      <c r="K181" s="17"/>
      <c r="L181" s="17"/>
      <c r="M181" s="17"/>
      <c r="N181" s="17"/>
      <c r="O181" s="17"/>
      <c r="P181" s="17"/>
      <c r="Q181" s="17"/>
      <c r="R181" s="17"/>
      <c r="S181" s="17"/>
      <c r="T181" s="17"/>
      <c r="U181" s="17"/>
      <c r="V181" s="17"/>
      <c r="W181" s="17"/>
    </row>
    <row r="182" spans="1:23" ht="12">
      <c r="A182" s="17"/>
      <c r="B182" s="269"/>
      <c r="C182" s="318"/>
      <c r="D182" s="318"/>
      <c r="E182" s="318"/>
      <c r="F182" s="318"/>
      <c r="G182" s="318"/>
      <c r="H182" s="318"/>
      <c r="I182" s="17"/>
      <c r="J182" s="17"/>
      <c r="K182" s="17"/>
      <c r="L182" s="17"/>
      <c r="M182" s="17"/>
      <c r="N182" s="17"/>
      <c r="O182" s="17"/>
      <c r="P182" s="17"/>
      <c r="Q182" s="17"/>
      <c r="R182" s="17"/>
      <c r="S182" s="17"/>
      <c r="T182" s="17"/>
      <c r="U182" s="17"/>
      <c r="V182" s="17"/>
      <c r="W182" s="17"/>
    </row>
    <row r="183" spans="1:23" ht="12">
      <c r="A183" s="17"/>
      <c r="B183" s="269"/>
      <c r="C183" s="318"/>
      <c r="D183" s="318"/>
      <c r="E183" s="318"/>
      <c r="F183" s="318"/>
      <c r="G183" s="318"/>
      <c r="H183" s="318"/>
      <c r="I183" s="17"/>
      <c r="J183" s="17"/>
      <c r="K183" s="17"/>
      <c r="L183" s="17"/>
      <c r="M183" s="17"/>
      <c r="N183" s="17"/>
      <c r="O183" s="17"/>
      <c r="P183" s="17"/>
      <c r="Q183" s="17"/>
      <c r="R183" s="17"/>
      <c r="S183" s="17"/>
      <c r="T183" s="17"/>
      <c r="U183" s="17"/>
      <c r="V183" s="17"/>
      <c r="W183" s="17"/>
    </row>
    <row r="184" spans="1:23" ht="12">
      <c r="A184" s="17"/>
      <c r="B184" s="242"/>
      <c r="C184" s="318"/>
      <c r="D184" s="318"/>
      <c r="E184" s="318"/>
      <c r="F184" s="318"/>
      <c r="G184" s="318"/>
      <c r="H184" s="318"/>
      <c r="I184" s="17"/>
      <c r="J184" s="17"/>
      <c r="K184" s="17"/>
      <c r="L184" s="17"/>
      <c r="M184" s="17"/>
      <c r="N184" s="17"/>
      <c r="O184" s="17"/>
      <c r="P184" s="17"/>
      <c r="Q184" s="17"/>
      <c r="R184" s="17"/>
      <c r="S184" s="17"/>
      <c r="T184" s="17"/>
      <c r="U184" s="17"/>
      <c r="V184" s="17"/>
      <c r="W184" s="17"/>
    </row>
    <row r="185" spans="1:23" ht="12">
      <c r="A185" s="17"/>
      <c r="B185" s="270"/>
      <c r="C185" s="318"/>
      <c r="D185" s="318"/>
      <c r="E185" s="318"/>
      <c r="F185" s="318"/>
      <c r="G185" s="318"/>
      <c r="H185" s="318"/>
      <c r="I185" s="17"/>
      <c r="J185" s="17"/>
      <c r="K185" s="17"/>
      <c r="L185" s="17"/>
      <c r="M185" s="17"/>
      <c r="N185" s="17"/>
      <c r="O185" s="17"/>
      <c r="P185" s="17"/>
      <c r="Q185" s="17"/>
      <c r="R185" s="17"/>
      <c r="S185" s="17"/>
      <c r="T185" s="17"/>
      <c r="U185" s="17"/>
      <c r="V185" s="17"/>
      <c r="W185" s="17"/>
    </row>
    <row r="186" spans="1:23" ht="12">
      <c r="A186" s="17"/>
      <c r="B186" s="242"/>
      <c r="C186" s="318"/>
      <c r="D186" s="318"/>
      <c r="E186" s="318"/>
      <c r="F186" s="318"/>
      <c r="G186" s="318"/>
      <c r="H186" s="318"/>
      <c r="I186" s="17"/>
      <c r="J186" s="17"/>
      <c r="K186" s="17"/>
      <c r="L186" s="17"/>
      <c r="M186" s="17"/>
      <c r="N186" s="17"/>
      <c r="O186" s="17"/>
      <c r="P186" s="17"/>
      <c r="Q186" s="17"/>
      <c r="R186" s="17"/>
      <c r="S186" s="17"/>
      <c r="T186" s="17"/>
      <c r="U186" s="17"/>
      <c r="V186" s="17"/>
      <c r="W186" s="17"/>
    </row>
    <row r="187" spans="1:23" ht="12">
      <c r="A187" s="17"/>
      <c r="B187" s="179"/>
      <c r="C187" s="318"/>
      <c r="D187" s="318"/>
      <c r="E187" s="318"/>
      <c r="F187" s="318"/>
      <c r="G187" s="318"/>
      <c r="H187" s="318"/>
      <c r="I187" s="17"/>
      <c r="J187" s="17"/>
      <c r="K187" s="17"/>
      <c r="L187" s="17"/>
      <c r="M187" s="17"/>
      <c r="N187" s="17"/>
      <c r="O187" s="17"/>
      <c r="P187" s="17"/>
      <c r="Q187" s="17"/>
      <c r="R187" s="17"/>
      <c r="S187" s="17"/>
      <c r="T187" s="17"/>
      <c r="U187" s="17"/>
      <c r="V187" s="17"/>
      <c r="W187" s="17"/>
    </row>
    <row r="188" spans="1:23" ht="12">
      <c r="A188" s="17"/>
      <c r="B188" s="17"/>
      <c r="C188" s="318"/>
      <c r="D188" s="318"/>
      <c r="E188" s="318"/>
      <c r="F188" s="318"/>
      <c r="G188" s="318"/>
      <c r="H188" s="318"/>
      <c r="I188" s="17"/>
      <c r="J188" s="17"/>
      <c r="K188" s="17"/>
      <c r="L188" s="17"/>
      <c r="M188" s="17"/>
      <c r="N188" s="17"/>
      <c r="O188" s="17"/>
      <c r="P188" s="17"/>
      <c r="Q188" s="17"/>
      <c r="R188" s="17"/>
      <c r="S188" s="17"/>
      <c r="T188" s="17"/>
      <c r="U188" s="17"/>
      <c r="V188" s="17"/>
      <c r="W188" s="17"/>
    </row>
    <row r="189" spans="1:23" ht="12">
      <c r="A189" s="17"/>
      <c r="B189" s="17"/>
      <c r="C189" s="318"/>
      <c r="D189" s="318"/>
      <c r="E189" s="318"/>
      <c r="F189" s="318"/>
      <c r="G189" s="318"/>
      <c r="H189" s="318"/>
      <c r="I189" s="17"/>
      <c r="J189" s="17"/>
      <c r="K189" s="17"/>
      <c r="L189" s="17"/>
      <c r="M189" s="17"/>
      <c r="N189" s="17"/>
      <c r="O189" s="17"/>
      <c r="P189" s="17"/>
      <c r="Q189" s="17"/>
      <c r="R189" s="17"/>
      <c r="S189" s="17"/>
      <c r="T189" s="17"/>
      <c r="U189" s="17"/>
      <c r="V189" s="17"/>
      <c r="W189" s="17"/>
    </row>
    <row r="190" spans="1:23" ht="12">
      <c r="A190" s="17"/>
      <c r="B190" s="17"/>
      <c r="C190" s="318"/>
      <c r="D190" s="318"/>
      <c r="E190" s="318"/>
      <c r="F190" s="318"/>
      <c r="G190" s="318"/>
      <c r="H190" s="318"/>
      <c r="I190" s="17"/>
      <c r="J190" s="17"/>
      <c r="K190" s="17"/>
      <c r="L190" s="17"/>
      <c r="M190" s="17"/>
      <c r="N190" s="17"/>
      <c r="O190" s="17"/>
      <c r="P190" s="17"/>
      <c r="Q190" s="17"/>
      <c r="R190" s="17"/>
      <c r="S190" s="17"/>
      <c r="T190" s="17"/>
      <c r="U190" s="17"/>
      <c r="V190" s="17"/>
      <c r="W190" s="17"/>
    </row>
    <row r="191" spans="1:23" ht="12">
      <c r="A191" s="17"/>
      <c r="B191" s="17"/>
      <c r="C191" s="318"/>
      <c r="D191" s="318"/>
      <c r="E191" s="318"/>
      <c r="F191" s="318"/>
      <c r="G191" s="318"/>
      <c r="H191" s="318"/>
      <c r="I191" s="17"/>
      <c r="J191" s="17"/>
      <c r="K191" s="17"/>
      <c r="L191" s="17"/>
      <c r="M191" s="17"/>
      <c r="N191" s="17"/>
      <c r="O191" s="17"/>
      <c r="P191" s="17"/>
      <c r="Q191" s="17"/>
      <c r="R191" s="17"/>
      <c r="S191" s="17"/>
      <c r="T191" s="17"/>
      <c r="U191" s="17"/>
      <c r="V191" s="17"/>
      <c r="W191" s="17"/>
    </row>
    <row r="192" spans="1:23" ht="12">
      <c r="A192" s="17"/>
      <c r="B192" s="17"/>
      <c r="C192" s="318"/>
      <c r="D192" s="318"/>
      <c r="E192" s="318"/>
      <c r="F192" s="318"/>
      <c r="G192" s="318"/>
      <c r="H192" s="318"/>
      <c r="I192" s="17"/>
      <c r="J192" s="17"/>
      <c r="K192" s="17"/>
      <c r="L192" s="17"/>
      <c r="M192" s="17"/>
      <c r="N192" s="17"/>
      <c r="O192" s="17"/>
      <c r="P192" s="17"/>
      <c r="Q192" s="17"/>
      <c r="R192" s="17"/>
      <c r="S192" s="17"/>
      <c r="T192" s="17"/>
      <c r="U192" s="17"/>
      <c r="V192" s="17"/>
      <c r="W192" s="17"/>
    </row>
    <row r="193" spans="1:23" ht="12">
      <c r="A193" s="17"/>
      <c r="B193" s="17"/>
      <c r="C193" s="318"/>
      <c r="D193" s="318"/>
      <c r="E193" s="318"/>
      <c r="F193" s="318"/>
      <c r="G193" s="318"/>
      <c r="H193" s="318"/>
      <c r="I193" s="17"/>
      <c r="J193" s="17"/>
      <c r="K193" s="17"/>
      <c r="L193" s="17"/>
      <c r="M193" s="17"/>
      <c r="N193" s="17"/>
      <c r="O193" s="17"/>
      <c r="P193" s="17"/>
      <c r="Q193" s="17"/>
      <c r="R193" s="17"/>
      <c r="S193" s="17"/>
      <c r="T193" s="17"/>
      <c r="U193" s="17"/>
      <c r="V193" s="17"/>
      <c r="W193" s="17"/>
    </row>
    <row r="194" spans="1:23" ht="12">
      <c r="A194" s="17"/>
      <c r="B194" s="17"/>
      <c r="C194" s="318"/>
      <c r="D194" s="318"/>
      <c r="E194" s="318"/>
      <c r="F194" s="318"/>
      <c r="G194" s="318"/>
      <c r="H194" s="318"/>
      <c r="I194" s="17"/>
      <c r="J194" s="17"/>
      <c r="K194" s="17"/>
      <c r="L194" s="17"/>
      <c r="M194" s="17"/>
      <c r="N194" s="17"/>
      <c r="O194" s="17"/>
      <c r="P194" s="17"/>
      <c r="Q194" s="17"/>
      <c r="R194" s="17"/>
      <c r="S194" s="17"/>
      <c r="T194" s="17"/>
      <c r="U194" s="17"/>
      <c r="V194" s="17"/>
      <c r="W194" s="17"/>
    </row>
    <row r="195" spans="1:23" ht="12">
      <c r="A195" s="17"/>
      <c r="B195" s="17"/>
      <c r="C195" s="318"/>
      <c r="D195" s="318"/>
      <c r="E195" s="318"/>
      <c r="F195" s="318"/>
      <c r="G195" s="318"/>
      <c r="H195" s="318"/>
      <c r="I195" s="17"/>
      <c r="J195" s="17"/>
      <c r="K195" s="17"/>
      <c r="L195" s="17"/>
      <c r="M195" s="17"/>
      <c r="N195" s="17"/>
      <c r="O195" s="17"/>
      <c r="P195" s="17"/>
      <c r="Q195" s="17"/>
      <c r="R195" s="17"/>
      <c r="S195" s="17"/>
      <c r="T195" s="17"/>
      <c r="U195" s="17"/>
      <c r="V195" s="17"/>
      <c r="W195" s="17"/>
    </row>
    <row r="196" spans="1:23" ht="12">
      <c r="A196" s="17"/>
      <c r="B196" s="17"/>
      <c r="C196" s="318"/>
      <c r="D196" s="318"/>
      <c r="E196" s="318"/>
      <c r="F196" s="318"/>
      <c r="G196" s="318"/>
      <c r="H196" s="318"/>
      <c r="I196" s="17"/>
      <c r="J196" s="17"/>
      <c r="K196" s="17"/>
      <c r="L196" s="17"/>
      <c r="M196" s="17"/>
      <c r="N196" s="17"/>
      <c r="O196" s="17"/>
      <c r="P196" s="17"/>
      <c r="Q196" s="17"/>
      <c r="R196" s="17"/>
      <c r="S196" s="17"/>
      <c r="T196" s="17"/>
      <c r="U196" s="17"/>
      <c r="V196" s="17"/>
      <c r="W196" s="17"/>
    </row>
    <row r="197" spans="1:23" ht="12">
      <c r="A197" s="17"/>
      <c r="B197" s="17"/>
      <c r="C197" s="318"/>
      <c r="D197" s="318"/>
      <c r="E197" s="318"/>
      <c r="F197" s="318"/>
      <c r="G197" s="318"/>
      <c r="H197" s="318"/>
      <c r="I197" s="17"/>
      <c r="J197" s="17"/>
      <c r="K197" s="17"/>
      <c r="L197" s="17"/>
      <c r="M197" s="17"/>
      <c r="N197" s="17"/>
      <c r="O197" s="17"/>
      <c r="P197" s="17"/>
      <c r="Q197" s="17"/>
      <c r="R197" s="17"/>
      <c r="S197" s="17"/>
      <c r="T197" s="17"/>
      <c r="U197" s="17"/>
      <c r="V197" s="17"/>
      <c r="W197" s="17"/>
    </row>
    <row r="198" spans="1:23" ht="12">
      <c r="A198" s="17"/>
      <c r="B198" s="17"/>
      <c r="C198" s="318"/>
      <c r="D198" s="318"/>
      <c r="E198" s="318"/>
      <c r="F198" s="318"/>
      <c r="G198" s="318"/>
      <c r="H198" s="318"/>
      <c r="I198" s="17"/>
      <c r="J198" s="17"/>
      <c r="K198" s="17"/>
      <c r="L198" s="17"/>
      <c r="M198" s="17"/>
      <c r="N198" s="17"/>
      <c r="O198" s="17"/>
      <c r="P198" s="17"/>
      <c r="Q198" s="17"/>
      <c r="R198" s="17"/>
      <c r="S198" s="17"/>
      <c r="T198" s="17"/>
      <c r="U198" s="17"/>
      <c r="V198" s="17"/>
      <c r="W198" s="17"/>
    </row>
    <row r="199" spans="1:23" ht="12">
      <c r="A199" s="17"/>
      <c r="B199" s="17"/>
      <c r="C199" s="318"/>
      <c r="D199" s="318"/>
      <c r="E199" s="318"/>
      <c r="F199" s="318"/>
      <c r="G199" s="318"/>
      <c r="H199" s="318"/>
      <c r="I199" s="17"/>
      <c r="J199" s="17"/>
      <c r="K199" s="17"/>
      <c r="L199" s="17"/>
      <c r="M199" s="17"/>
      <c r="N199" s="17"/>
      <c r="O199" s="17"/>
      <c r="P199" s="17"/>
      <c r="Q199" s="17"/>
      <c r="R199" s="17"/>
      <c r="S199" s="17"/>
      <c r="T199" s="17"/>
      <c r="U199" s="17"/>
      <c r="V199" s="17"/>
      <c r="W199" s="17"/>
    </row>
    <row r="200" spans="1:23" ht="12">
      <c r="A200" s="17"/>
      <c r="B200" s="17"/>
      <c r="C200" s="318"/>
      <c r="D200" s="318"/>
      <c r="E200" s="318"/>
      <c r="F200" s="318"/>
      <c r="G200" s="318"/>
      <c r="H200" s="318"/>
      <c r="I200" s="17"/>
      <c r="J200" s="17"/>
      <c r="K200" s="17"/>
      <c r="L200" s="17"/>
      <c r="M200" s="17"/>
      <c r="N200" s="17"/>
      <c r="O200" s="17"/>
      <c r="P200" s="17"/>
      <c r="Q200" s="17"/>
      <c r="R200" s="17"/>
      <c r="S200" s="17"/>
      <c r="T200" s="17"/>
      <c r="U200" s="17"/>
      <c r="V200" s="17"/>
      <c r="W200" s="17"/>
    </row>
    <row r="201" spans="1:23" ht="12">
      <c r="A201" s="17"/>
      <c r="B201" s="17"/>
      <c r="C201" s="318"/>
      <c r="D201" s="318"/>
      <c r="E201" s="318"/>
      <c r="F201" s="318"/>
      <c r="G201" s="318"/>
      <c r="H201" s="318"/>
      <c r="I201" s="17"/>
      <c r="J201" s="17"/>
      <c r="K201" s="17"/>
      <c r="L201" s="17"/>
      <c r="M201" s="17"/>
      <c r="N201" s="17"/>
      <c r="O201" s="17"/>
      <c r="P201" s="17"/>
      <c r="Q201" s="17"/>
      <c r="R201" s="17"/>
      <c r="S201" s="17"/>
      <c r="T201" s="17"/>
      <c r="U201" s="17"/>
      <c r="V201" s="17"/>
      <c r="W201" s="17"/>
    </row>
    <row r="202" spans="1:23" ht="12">
      <c r="A202" s="17"/>
      <c r="B202" s="17"/>
      <c r="C202" s="318"/>
      <c r="D202" s="318"/>
      <c r="E202" s="318"/>
      <c r="F202" s="318"/>
      <c r="G202" s="318"/>
      <c r="H202" s="318"/>
      <c r="I202" s="17"/>
      <c r="J202" s="17"/>
      <c r="K202" s="17"/>
      <c r="L202" s="17"/>
      <c r="M202" s="17"/>
      <c r="N202" s="17"/>
      <c r="O202" s="17"/>
      <c r="P202" s="17"/>
      <c r="Q202" s="17"/>
      <c r="R202" s="17"/>
      <c r="S202" s="17"/>
      <c r="T202" s="17"/>
      <c r="U202" s="17"/>
      <c r="V202" s="17"/>
      <c r="W202" s="17"/>
    </row>
    <row r="203" spans="1:23" ht="12">
      <c r="A203" s="17"/>
      <c r="B203" s="17"/>
      <c r="C203" s="318"/>
      <c r="D203" s="318"/>
      <c r="E203" s="318"/>
      <c r="F203" s="318"/>
      <c r="G203" s="318"/>
      <c r="H203" s="318"/>
      <c r="I203" s="17"/>
      <c r="J203" s="17"/>
      <c r="K203" s="17"/>
      <c r="L203" s="17"/>
      <c r="M203" s="17"/>
      <c r="N203" s="17"/>
      <c r="O203" s="17"/>
      <c r="P203" s="17"/>
      <c r="Q203" s="17"/>
      <c r="R203" s="17"/>
      <c r="S203" s="17"/>
      <c r="T203" s="17"/>
      <c r="U203" s="17"/>
      <c r="V203" s="17"/>
      <c r="W203" s="17"/>
    </row>
    <row r="204" spans="1:23" ht="12">
      <c r="A204" s="17"/>
      <c r="B204" s="17"/>
      <c r="C204" s="318"/>
      <c r="D204" s="318"/>
      <c r="E204" s="318"/>
      <c r="F204" s="318"/>
      <c r="G204" s="318"/>
      <c r="H204" s="318"/>
      <c r="I204" s="17"/>
      <c r="J204" s="17"/>
      <c r="K204" s="17"/>
      <c r="L204" s="17"/>
      <c r="M204" s="17"/>
      <c r="N204" s="17"/>
      <c r="O204" s="17"/>
      <c r="P204" s="17"/>
      <c r="Q204" s="17"/>
      <c r="R204" s="17"/>
      <c r="S204" s="17"/>
      <c r="T204" s="17"/>
      <c r="U204" s="17"/>
      <c r="V204" s="17"/>
      <c r="W204" s="17"/>
    </row>
    <row r="205" spans="1:23" ht="12">
      <c r="A205" s="17"/>
      <c r="B205" s="17"/>
      <c r="C205" s="318"/>
      <c r="D205" s="318"/>
      <c r="E205" s="318"/>
      <c r="F205" s="318"/>
      <c r="G205" s="318"/>
      <c r="H205" s="318"/>
      <c r="I205" s="17"/>
      <c r="J205" s="17"/>
      <c r="K205" s="17"/>
      <c r="L205" s="17"/>
      <c r="M205" s="17"/>
      <c r="N205" s="17"/>
      <c r="O205" s="17"/>
      <c r="P205" s="17"/>
      <c r="Q205" s="17"/>
      <c r="R205" s="17"/>
      <c r="S205" s="17"/>
      <c r="T205" s="17"/>
      <c r="U205" s="17"/>
      <c r="V205" s="17"/>
      <c r="W205" s="17"/>
    </row>
    <row r="206" spans="1:23" ht="12">
      <c r="A206" s="17"/>
      <c r="B206" s="17"/>
      <c r="C206" s="318"/>
      <c r="D206" s="318"/>
      <c r="E206" s="318"/>
      <c r="F206" s="318"/>
      <c r="G206" s="318"/>
      <c r="H206" s="318"/>
      <c r="I206" s="17"/>
      <c r="J206" s="17"/>
      <c r="K206" s="17"/>
      <c r="L206" s="17"/>
      <c r="M206" s="17"/>
      <c r="N206" s="17"/>
      <c r="O206" s="17"/>
      <c r="P206" s="17"/>
      <c r="Q206" s="17"/>
      <c r="R206" s="17"/>
      <c r="S206" s="17"/>
      <c r="T206" s="17"/>
      <c r="U206" s="17"/>
      <c r="V206" s="17"/>
      <c r="W206" s="17"/>
    </row>
    <row r="207" spans="1:23" ht="12">
      <c r="A207" s="17"/>
      <c r="B207" s="17"/>
      <c r="C207" s="318"/>
      <c r="D207" s="318"/>
      <c r="E207" s="318"/>
      <c r="F207" s="318"/>
      <c r="G207" s="318"/>
      <c r="H207" s="318"/>
      <c r="I207" s="17"/>
      <c r="J207" s="17"/>
      <c r="K207" s="17"/>
      <c r="L207" s="17"/>
      <c r="M207" s="17"/>
      <c r="N207" s="17"/>
      <c r="O207" s="17"/>
      <c r="P207" s="17"/>
      <c r="Q207" s="17"/>
      <c r="R207" s="17"/>
      <c r="S207" s="17"/>
      <c r="T207" s="17"/>
      <c r="U207" s="17"/>
      <c r="V207" s="17"/>
      <c r="W207" s="17"/>
    </row>
    <row r="208" spans="1:23" ht="12">
      <c r="A208" s="17"/>
      <c r="B208" s="17"/>
      <c r="C208" s="318"/>
      <c r="D208" s="318"/>
      <c r="E208" s="318"/>
      <c r="F208" s="318"/>
      <c r="G208" s="318"/>
      <c r="H208" s="318"/>
      <c r="I208" s="17"/>
      <c r="J208" s="17"/>
      <c r="K208" s="17"/>
      <c r="L208" s="17"/>
      <c r="M208" s="17"/>
      <c r="N208" s="17"/>
      <c r="O208" s="17"/>
      <c r="P208" s="17"/>
      <c r="Q208" s="17"/>
      <c r="R208" s="17"/>
      <c r="S208" s="17"/>
      <c r="T208" s="17"/>
      <c r="U208" s="17"/>
      <c r="V208" s="17"/>
      <c r="W208" s="17"/>
    </row>
    <row r="209" spans="1:23" ht="12">
      <c r="A209" s="17"/>
      <c r="B209" s="17"/>
      <c r="C209" s="318"/>
      <c r="D209" s="318"/>
      <c r="E209" s="318"/>
      <c r="F209" s="318"/>
      <c r="G209" s="318"/>
      <c r="H209" s="318"/>
      <c r="I209" s="17"/>
      <c r="J209" s="17"/>
      <c r="K209" s="17"/>
      <c r="L209" s="17"/>
      <c r="M209" s="17"/>
      <c r="N209" s="17"/>
      <c r="O209" s="17"/>
      <c r="P209" s="17"/>
      <c r="Q209" s="17"/>
      <c r="R209" s="17"/>
      <c r="S209" s="17"/>
      <c r="T209" s="17"/>
      <c r="U209" s="17"/>
      <c r="V209" s="17"/>
      <c r="W209" s="17"/>
    </row>
    <row r="210" spans="1:23" ht="12">
      <c r="A210" s="17"/>
      <c r="B210" s="17"/>
      <c r="C210" s="318"/>
      <c r="D210" s="318"/>
      <c r="E210" s="318"/>
      <c r="F210" s="318"/>
      <c r="G210" s="318"/>
      <c r="H210" s="318"/>
      <c r="I210" s="17"/>
      <c r="J210" s="17"/>
      <c r="K210" s="17"/>
      <c r="L210" s="17"/>
      <c r="M210" s="17"/>
      <c r="N210" s="17"/>
      <c r="O210" s="17"/>
      <c r="P210" s="17"/>
      <c r="Q210" s="17"/>
      <c r="R210" s="17"/>
      <c r="S210" s="17"/>
      <c r="T210" s="17"/>
      <c r="U210" s="17"/>
      <c r="V210" s="17"/>
      <c r="W210" s="17"/>
    </row>
    <row r="211" spans="1:23" ht="12">
      <c r="A211" s="17"/>
      <c r="B211" s="17"/>
      <c r="C211" s="318"/>
      <c r="D211" s="318"/>
      <c r="E211" s="318"/>
      <c r="F211" s="318"/>
      <c r="G211" s="318"/>
      <c r="H211" s="318"/>
      <c r="I211" s="17"/>
      <c r="J211" s="17"/>
      <c r="K211" s="17"/>
      <c r="L211" s="17"/>
      <c r="M211" s="17"/>
      <c r="N211" s="17"/>
      <c r="O211" s="17"/>
      <c r="P211" s="17"/>
      <c r="Q211" s="17"/>
      <c r="R211" s="17"/>
      <c r="S211" s="17"/>
      <c r="T211" s="17"/>
      <c r="U211" s="17"/>
      <c r="V211" s="17"/>
      <c r="W211" s="17"/>
    </row>
    <row r="212" spans="1:23" ht="12">
      <c r="A212" s="17"/>
      <c r="B212" s="17"/>
      <c r="C212" s="318"/>
      <c r="D212" s="318"/>
      <c r="E212" s="318"/>
      <c r="F212" s="318"/>
      <c r="G212" s="318"/>
      <c r="H212" s="318"/>
      <c r="I212" s="17"/>
      <c r="J212" s="17"/>
      <c r="K212" s="17"/>
      <c r="L212" s="17"/>
      <c r="M212" s="17"/>
      <c r="N212" s="17"/>
      <c r="O212" s="17"/>
      <c r="P212" s="17"/>
      <c r="Q212" s="17"/>
      <c r="R212" s="17"/>
      <c r="S212" s="17"/>
      <c r="T212" s="17"/>
      <c r="U212" s="17"/>
      <c r="V212" s="17"/>
      <c r="W212" s="17"/>
    </row>
    <row r="213" spans="1:23" ht="12">
      <c r="A213" s="17"/>
      <c r="B213" s="17"/>
      <c r="C213" s="318"/>
      <c r="D213" s="318"/>
      <c r="E213" s="318"/>
      <c r="F213" s="318"/>
      <c r="G213" s="318"/>
      <c r="H213" s="318"/>
      <c r="I213" s="17"/>
      <c r="J213" s="17"/>
      <c r="K213" s="17"/>
      <c r="L213" s="17"/>
      <c r="M213" s="17"/>
      <c r="N213" s="17"/>
      <c r="O213" s="17"/>
      <c r="P213" s="17"/>
      <c r="Q213" s="17"/>
      <c r="R213" s="17"/>
      <c r="S213" s="17"/>
      <c r="T213" s="17"/>
      <c r="U213" s="17"/>
      <c r="V213" s="17"/>
      <c r="W213" s="17"/>
    </row>
    <row r="214" spans="1:23" ht="12">
      <c r="A214" s="17"/>
      <c r="B214" s="17"/>
      <c r="C214" s="318"/>
      <c r="D214" s="318"/>
      <c r="E214" s="318"/>
      <c r="F214" s="318"/>
      <c r="G214" s="318"/>
      <c r="H214" s="318"/>
      <c r="I214" s="17"/>
      <c r="J214" s="17"/>
      <c r="K214" s="17"/>
      <c r="L214" s="17"/>
      <c r="M214" s="17"/>
      <c r="N214" s="17"/>
      <c r="O214" s="17"/>
      <c r="P214" s="17"/>
      <c r="Q214" s="17"/>
      <c r="R214" s="17"/>
      <c r="S214" s="17"/>
      <c r="T214" s="17"/>
      <c r="U214" s="17"/>
      <c r="V214" s="17"/>
      <c r="W214" s="17"/>
    </row>
    <row r="215" spans="1:23" ht="12">
      <c r="A215" s="17"/>
      <c r="B215" s="17"/>
      <c r="C215" s="318"/>
      <c r="D215" s="318"/>
      <c r="E215" s="318"/>
      <c r="F215" s="318"/>
      <c r="G215" s="318"/>
      <c r="H215" s="318"/>
      <c r="I215" s="17"/>
      <c r="J215" s="17"/>
      <c r="K215" s="17"/>
      <c r="L215" s="17"/>
      <c r="M215" s="17"/>
      <c r="N215" s="17"/>
      <c r="O215" s="17"/>
      <c r="P215" s="17"/>
      <c r="Q215" s="17"/>
      <c r="R215" s="17"/>
      <c r="S215" s="17"/>
      <c r="T215" s="17"/>
      <c r="U215" s="17"/>
      <c r="V215" s="17"/>
      <c r="W215" s="17"/>
    </row>
    <row r="216" spans="1:23" ht="12">
      <c r="A216" s="17"/>
      <c r="B216" s="17"/>
      <c r="C216" s="318"/>
      <c r="D216" s="318"/>
      <c r="E216" s="318"/>
      <c r="F216" s="318"/>
      <c r="G216" s="318"/>
      <c r="H216" s="318"/>
      <c r="I216" s="17"/>
      <c r="J216" s="17"/>
      <c r="K216" s="17"/>
      <c r="L216" s="17"/>
      <c r="M216" s="17"/>
      <c r="N216" s="17"/>
      <c r="O216" s="17"/>
      <c r="P216" s="17"/>
      <c r="Q216" s="17"/>
      <c r="R216" s="17"/>
      <c r="S216" s="17"/>
      <c r="T216" s="17"/>
      <c r="U216" s="17"/>
      <c r="V216" s="17"/>
      <c r="W216" s="17"/>
    </row>
    <row r="217" spans="1:23" ht="12">
      <c r="A217" s="17"/>
      <c r="B217" s="17"/>
      <c r="C217" s="318"/>
      <c r="D217" s="318"/>
      <c r="E217" s="318"/>
      <c r="F217" s="318"/>
      <c r="G217" s="318"/>
      <c r="H217" s="318"/>
      <c r="I217" s="17"/>
      <c r="J217" s="17"/>
      <c r="K217" s="17"/>
      <c r="L217" s="17"/>
      <c r="M217" s="17"/>
      <c r="N217" s="17"/>
      <c r="O217" s="17"/>
      <c r="P217" s="17"/>
      <c r="Q217" s="17"/>
      <c r="R217" s="17"/>
      <c r="S217" s="17"/>
      <c r="T217" s="17"/>
      <c r="U217" s="17"/>
      <c r="V217" s="17"/>
      <c r="W217" s="17"/>
    </row>
    <row r="218" spans="1:23" ht="12">
      <c r="A218" s="17"/>
      <c r="B218" s="17"/>
      <c r="C218" s="318"/>
      <c r="D218" s="318"/>
      <c r="E218" s="318"/>
      <c r="F218" s="318"/>
      <c r="G218" s="318"/>
      <c r="H218" s="318"/>
      <c r="I218" s="17"/>
      <c r="J218" s="17"/>
      <c r="K218" s="17"/>
      <c r="L218" s="17"/>
      <c r="M218" s="17"/>
      <c r="N218" s="17"/>
      <c r="O218" s="17"/>
      <c r="P218" s="17"/>
      <c r="Q218" s="17"/>
      <c r="R218" s="17"/>
      <c r="S218" s="17"/>
      <c r="T218" s="17"/>
      <c r="U218" s="17"/>
      <c r="V218" s="17"/>
      <c r="W218" s="17"/>
    </row>
    <row r="219" spans="1:23" ht="12">
      <c r="A219" s="17"/>
      <c r="B219" s="17"/>
      <c r="C219" s="318"/>
      <c r="D219" s="318"/>
      <c r="E219" s="318"/>
      <c r="F219" s="318"/>
      <c r="G219" s="318"/>
      <c r="H219" s="318"/>
      <c r="I219" s="17"/>
      <c r="J219" s="17"/>
      <c r="K219" s="17"/>
      <c r="L219" s="17"/>
      <c r="M219" s="17"/>
      <c r="N219" s="17"/>
      <c r="O219" s="17"/>
      <c r="P219" s="17"/>
      <c r="Q219" s="17"/>
      <c r="R219" s="17"/>
      <c r="S219" s="17"/>
      <c r="T219" s="17"/>
      <c r="U219" s="17"/>
      <c r="V219" s="17"/>
      <c r="W219" s="17"/>
    </row>
    <row r="220" spans="1:23" ht="12">
      <c r="A220" s="17"/>
      <c r="B220" s="17"/>
      <c r="C220" s="318"/>
      <c r="D220" s="318"/>
      <c r="E220" s="318"/>
      <c r="F220" s="318"/>
      <c r="G220" s="318"/>
      <c r="H220" s="318"/>
      <c r="I220" s="17"/>
      <c r="J220" s="17"/>
      <c r="K220" s="17"/>
      <c r="L220" s="17"/>
      <c r="M220" s="17"/>
      <c r="N220" s="17"/>
      <c r="O220" s="17"/>
      <c r="P220" s="17"/>
      <c r="Q220" s="17"/>
      <c r="R220" s="17"/>
      <c r="S220" s="17"/>
      <c r="T220" s="17"/>
      <c r="U220" s="17"/>
      <c r="V220" s="17"/>
      <c r="W220" s="17"/>
    </row>
    <row r="221" spans="1:23" ht="12">
      <c r="A221" s="17"/>
      <c r="B221" s="17"/>
      <c r="C221" s="318"/>
      <c r="D221" s="318"/>
      <c r="E221" s="318"/>
      <c r="F221" s="318"/>
      <c r="G221" s="318"/>
      <c r="H221" s="318"/>
      <c r="I221" s="17"/>
      <c r="J221" s="17"/>
      <c r="K221" s="17"/>
      <c r="L221" s="17"/>
      <c r="M221" s="17"/>
      <c r="N221" s="17"/>
      <c r="O221" s="17"/>
      <c r="P221" s="17"/>
      <c r="Q221" s="17"/>
      <c r="R221" s="17"/>
      <c r="S221" s="17"/>
      <c r="T221" s="17"/>
      <c r="U221" s="17"/>
      <c r="V221" s="17"/>
      <c r="W221" s="17"/>
    </row>
    <row r="222" spans="1:23" ht="12">
      <c r="A222" s="17"/>
      <c r="B222" s="17"/>
      <c r="C222" s="318"/>
      <c r="D222" s="318"/>
      <c r="E222" s="318"/>
      <c r="F222" s="318"/>
      <c r="G222" s="318"/>
      <c r="H222" s="318"/>
      <c r="I222" s="17"/>
      <c r="J222" s="17"/>
      <c r="K222" s="17"/>
      <c r="L222" s="17"/>
      <c r="M222" s="17"/>
      <c r="N222" s="17"/>
      <c r="O222" s="17"/>
      <c r="P222" s="17"/>
      <c r="Q222" s="17"/>
      <c r="R222" s="17"/>
      <c r="S222" s="17"/>
      <c r="T222" s="17"/>
      <c r="U222" s="17"/>
      <c r="V222" s="17"/>
      <c r="W222" s="17"/>
    </row>
    <row r="223" spans="1:23" ht="12">
      <c r="A223" s="17"/>
      <c r="B223" s="17"/>
      <c r="C223" s="318"/>
      <c r="D223" s="318"/>
      <c r="E223" s="318"/>
      <c r="F223" s="318"/>
      <c r="G223" s="318"/>
      <c r="H223" s="318"/>
      <c r="I223" s="17"/>
      <c r="J223" s="17"/>
      <c r="K223" s="17"/>
      <c r="L223" s="17"/>
      <c r="M223" s="17"/>
      <c r="N223" s="17"/>
      <c r="O223" s="17"/>
      <c r="P223" s="17"/>
      <c r="Q223" s="17"/>
      <c r="R223" s="17"/>
      <c r="S223" s="17"/>
      <c r="T223" s="17"/>
      <c r="U223" s="17"/>
      <c r="V223" s="17"/>
      <c r="W223" s="17"/>
    </row>
    <row r="224" spans="1:23" ht="12">
      <c r="A224" s="17"/>
      <c r="B224" s="17"/>
      <c r="C224" s="318"/>
      <c r="D224" s="318"/>
      <c r="E224" s="318"/>
      <c r="F224" s="318"/>
      <c r="G224" s="318"/>
      <c r="H224" s="318"/>
      <c r="I224" s="17"/>
      <c r="J224" s="17"/>
      <c r="K224" s="17"/>
      <c r="L224" s="17"/>
      <c r="M224" s="17"/>
      <c r="N224" s="17"/>
      <c r="O224" s="17"/>
      <c r="P224" s="17"/>
      <c r="Q224" s="17"/>
      <c r="R224" s="17"/>
      <c r="S224" s="17"/>
      <c r="T224" s="17"/>
      <c r="U224" s="17"/>
      <c r="V224" s="17"/>
      <c r="W224" s="17"/>
    </row>
    <row r="225" spans="1:23" ht="12">
      <c r="A225" s="17"/>
      <c r="B225" s="17"/>
      <c r="C225" s="318"/>
      <c r="D225" s="318"/>
      <c r="E225" s="318"/>
      <c r="F225" s="318"/>
      <c r="G225" s="318"/>
      <c r="H225" s="318"/>
      <c r="I225" s="17"/>
      <c r="J225" s="17"/>
      <c r="K225" s="17"/>
      <c r="L225" s="17"/>
      <c r="M225" s="17"/>
      <c r="N225" s="17"/>
      <c r="O225" s="17"/>
      <c r="P225" s="17"/>
      <c r="Q225" s="17"/>
      <c r="R225" s="17"/>
      <c r="S225" s="17"/>
      <c r="T225" s="17"/>
      <c r="U225" s="17"/>
      <c r="V225" s="17"/>
      <c r="W225" s="17"/>
    </row>
    <row r="226" spans="1:23" ht="12">
      <c r="A226" s="17"/>
      <c r="B226" s="17"/>
      <c r="C226" s="318"/>
      <c r="D226" s="318"/>
      <c r="E226" s="318"/>
      <c r="F226" s="318"/>
      <c r="G226" s="318"/>
      <c r="H226" s="318"/>
      <c r="I226" s="17"/>
      <c r="J226" s="17"/>
      <c r="K226" s="17"/>
      <c r="L226" s="17"/>
      <c r="M226" s="17"/>
      <c r="N226" s="17"/>
      <c r="O226" s="17"/>
      <c r="P226" s="17"/>
      <c r="Q226" s="17"/>
      <c r="R226" s="17"/>
      <c r="S226" s="17"/>
      <c r="T226" s="17"/>
      <c r="U226" s="17"/>
      <c r="V226" s="17"/>
      <c r="W226" s="17"/>
    </row>
    <row r="227" spans="1:23" ht="12">
      <c r="A227" s="17"/>
      <c r="B227" s="17"/>
      <c r="C227" s="318"/>
      <c r="D227" s="318"/>
      <c r="E227" s="318"/>
      <c r="F227" s="318"/>
      <c r="G227" s="318"/>
      <c r="H227" s="318"/>
      <c r="I227" s="17"/>
      <c r="J227" s="17"/>
      <c r="K227" s="17"/>
      <c r="L227" s="17"/>
      <c r="M227" s="17"/>
      <c r="N227" s="17"/>
      <c r="O227" s="17"/>
      <c r="P227" s="17"/>
      <c r="Q227" s="17"/>
      <c r="R227" s="17"/>
      <c r="S227" s="17"/>
      <c r="T227" s="17"/>
      <c r="U227" s="17"/>
      <c r="V227" s="17"/>
      <c r="W227" s="17"/>
    </row>
    <row r="228" spans="1:23" ht="12">
      <c r="A228" s="17"/>
      <c r="B228" s="17"/>
      <c r="C228" s="318"/>
      <c r="D228" s="318"/>
      <c r="E228" s="318"/>
      <c r="F228" s="318"/>
      <c r="G228" s="318"/>
      <c r="H228" s="318"/>
      <c r="I228" s="17"/>
      <c r="J228" s="17"/>
      <c r="K228" s="17"/>
      <c r="L228" s="17"/>
      <c r="M228" s="17"/>
      <c r="N228" s="17"/>
      <c r="O228" s="17"/>
      <c r="P228" s="17"/>
      <c r="Q228" s="17"/>
      <c r="R228" s="17"/>
      <c r="S228" s="17"/>
      <c r="T228" s="17"/>
      <c r="U228" s="17"/>
      <c r="V228" s="17"/>
      <c r="W228" s="17"/>
    </row>
    <row r="229" spans="1:23" ht="12">
      <c r="A229" s="17"/>
      <c r="B229" s="17"/>
      <c r="C229" s="318"/>
      <c r="D229" s="318"/>
      <c r="E229" s="318"/>
      <c r="F229" s="318"/>
      <c r="G229" s="318"/>
      <c r="H229" s="318"/>
      <c r="I229" s="17"/>
      <c r="J229" s="17"/>
      <c r="K229" s="17"/>
      <c r="L229" s="17"/>
      <c r="M229" s="17"/>
      <c r="N229" s="17"/>
      <c r="O229" s="17"/>
      <c r="P229" s="17"/>
      <c r="Q229" s="17"/>
      <c r="R229" s="17"/>
      <c r="S229" s="17"/>
      <c r="T229" s="17"/>
      <c r="U229" s="17"/>
      <c r="V229" s="17"/>
      <c r="W229" s="17"/>
    </row>
    <row r="230" spans="1:23" ht="12">
      <c r="A230" s="17"/>
      <c r="B230" s="17"/>
      <c r="C230" s="318"/>
      <c r="D230" s="318"/>
      <c r="E230" s="318"/>
      <c r="F230" s="318"/>
      <c r="G230" s="318"/>
      <c r="H230" s="318"/>
      <c r="I230" s="17"/>
      <c r="J230" s="17"/>
      <c r="K230" s="17"/>
      <c r="L230" s="17"/>
      <c r="M230" s="17"/>
      <c r="N230" s="17"/>
      <c r="O230" s="17"/>
      <c r="P230" s="17"/>
      <c r="Q230" s="17"/>
      <c r="R230" s="17"/>
      <c r="S230" s="17"/>
      <c r="T230" s="17"/>
      <c r="U230" s="17"/>
      <c r="V230" s="17"/>
      <c r="W230" s="17"/>
    </row>
    <row r="231" spans="1:23" ht="12">
      <c r="A231" s="17"/>
      <c r="B231" s="17"/>
      <c r="C231" s="318"/>
      <c r="D231" s="318"/>
      <c r="E231" s="318"/>
      <c r="F231" s="318"/>
      <c r="G231" s="318"/>
      <c r="H231" s="318"/>
      <c r="I231" s="17"/>
      <c r="J231" s="17"/>
      <c r="K231" s="17"/>
      <c r="L231" s="17"/>
      <c r="M231" s="17"/>
      <c r="N231" s="17"/>
      <c r="O231" s="17"/>
      <c r="P231" s="17"/>
      <c r="Q231" s="17"/>
      <c r="R231" s="17"/>
      <c r="S231" s="17"/>
      <c r="T231" s="17"/>
      <c r="U231" s="17"/>
      <c r="V231" s="17"/>
      <c r="W231" s="17"/>
    </row>
    <row r="232" spans="1:23" ht="12">
      <c r="A232" s="17"/>
      <c r="B232" s="17"/>
      <c r="C232" s="318"/>
      <c r="D232" s="318"/>
      <c r="E232" s="318"/>
      <c r="F232" s="318"/>
      <c r="G232" s="318"/>
      <c r="H232" s="318"/>
      <c r="I232" s="17"/>
      <c r="J232" s="17"/>
      <c r="K232" s="17"/>
      <c r="L232" s="17"/>
      <c r="M232" s="17"/>
      <c r="N232" s="17"/>
      <c r="O232" s="17"/>
      <c r="P232" s="17"/>
      <c r="Q232" s="17"/>
      <c r="R232" s="17"/>
      <c r="S232" s="17"/>
      <c r="T232" s="17"/>
      <c r="U232" s="17"/>
      <c r="V232" s="17"/>
      <c r="W232" s="17"/>
    </row>
    <row r="233" spans="1:23" ht="12">
      <c r="A233" s="17"/>
      <c r="B233" s="17"/>
      <c r="C233" s="318"/>
      <c r="D233" s="318"/>
      <c r="E233" s="318"/>
      <c r="F233" s="318"/>
      <c r="G233" s="318"/>
      <c r="H233" s="318"/>
      <c r="I233" s="17"/>
      <c r="J233" s="17"/>
      <c r="K233" s="17"/>
      <c r="L233" s="17"/>
      <c r="M233" s="17"/>
      <c r="N233" s="17"/>
      <c r="O233" s="17"/>
      <c r="P233" s="17"/>
      <c r="Q233" s="17"/>
      <c r="R233" s="17"/>
      <c r="S233" s="17"/>
      <c r="T233" s="17"/>
      <c r="U233" s="17"/>
      <c r="V233" s="17"/>
      <c r="W233" s="17"/>
    </row>
    <row r="234" spans="1:23" ht="12">
      <c r="A234" s="17"/>
      <c r="B234" s="17"/>
      <c r="C234" s="318"/>
      <c r="D234" s="318"/>
      <c r="E234" s="318"/>
      <c r="F234" s="318"/>
      <c r="G234" s="318"/>
      <c r="H234" s="318"/>
      <c r="I234" s="17"/>
      <c r="J234" s="17"/>
      <c r="K234" s="17"/>
      <c r="L234" s="17"/>
      <c r="M234" s="17"/>
      <c r="N234" s="17"/>
      <c r="O234" s="17"/>
      <c r="P234" s="17"/>
      <c r="Q234" s="17"/>
      <c r="R234" s="17"/>
      <c r="S234" s="17"/>
      <c r="T234" s="17"/>
      <c r="U234" s="17"/>
      <c r="V234" s="17"/>
      <c r="W234" s="17"/>
    </row>
    <row r="235" spans="1:23" ht="12">
      <c r="A235" s="17"/>
      <c r="B235" s="17"/>
      <c r="C235" s="318"/>
      <c r="D235" s="318"/>
      <c r="E235" s="318"/>
      <c r="F235" s="318"/>
      <c r="G235" s="318"/>
      <c r="H235" s="318"/>
      <c r="I235" s="17"/>
      <c r="J235" s="17"/>
      <c r="K235" s="17"/>
      <c r="L235" s="17"/>
      <c r="M235" s="17"/>
      <c r="N235" s="17"/>
      <c r="O235" s="17"/>
      <c r="P235" s="17"/>
      <c r="Q235" s="17"/>
      <c r="R235" s="17"/>
      <c r="S235" s="17"/>
      <c r="T235" s="17"/>
      <c r="U235" s="17"/>
      <c r="V235" s="17"/>
      <c r="W235" s="17"/>
    </row>
    <row r="236" spans="1:23" ht="12">
      <c r="A236" s="17"/>
      <c r="B236" s="17"/>
      <c r="C236" s="318"/>
      <c r="D236" s="318"/>
      <c r="E236" s="318"/>
      <c r="F236" s="318"/>
      <c r="G236" s="318"/>
      <c r="H236" s="318"/>
      <c r="I236" s="17"/>
      <c r="J236" s="17"/>
      <c r="K236" s="17"/>
      <c r="L236" s="17"/>
      <c r="M236" s="17"/>
      <c r="N236" s="17"/>
      <c r="O236" s="17"/>
      <c r="P236" s="17"/>
      <c r="Q236" s="17"/>
      <c r="R236" s="17"/>
      <c r="S236" s="17"/>
      <c r="T236" s="17"/>
      <c r="U236" s="17"/>
      <c r="V236" s="17"/>
      <c r="W236" s="17"/>
    </row>
    <row r="237" spans="1:23" ht="12">
      <c r="A237" s="17"/>
      <c r="B237" s="17"/>
      <c r="C237" s="318"/>
      <c r="D237" s="318"/>
      <c r="E237" s="318"/>
      <c r="F237" s="318"/>
      <c r="G237" s="318"/>
      <c r="H237" s="318"/>
      <c r="I237" s="17"/>
      <c r="J237" s="17"/>
      <c r="K237" s="17"/>
      <c r="L237" s="17"/>
      <c r="M237" s="17"/>
      <c r="N237" s="17"/>
      <c r="O237" s="17"/>
      <c r="P237" s="17"/>
      <c r="Q237" s="17"/>
      <c r="R237" s="17"/>
      <c r="S237" s="17"/>
      <c r="T237" s="17"/>
      <c r="U237" s="17"/>
      <c r="V237" s="17"/>
      <c r="W237" s="17"/>
    </row>
    <row r="238" spans="1:23" ht="12">
      <c r="A238" s="17"/>
      <c r="B238" s="17"/>
      <c r="C238" s="318"/>
      <c r="D238" s="318"/>
      <c r="E238" s="318"/>
      <c r="F238" s="318"/>
      <c r="G238" s="318"/>
      <c r="H238" s="318"/>
      <c r="I238" s="17"/>
      <c r="J238" s="17"/>
      <c r="K238" s="17"/>
      <c r="L238" s="17"/>
      <c r="M238" s="17"/>
      <c r="N238" s="17"/>
      <c r="O238" s="17"/>
      <c r="P238" s="17"/>
      <c r="Q238" s="17"/>
      <c r="R238" s="17"/>
      <c r="S238" s="17"/>
      <c r="T238" s="17"/>
      <c r="U238" s="17"/>
      <c r="V238" s="17"/>
      <c r="W238" s="17"/>
    </row>
    <row r="239" spans="1:23" ht="12">
      <c r="A239" s="17"/>
      <c r="B239" s="17"/>
      <c r="C239" s="318"/>
      <c r="D239" s="318"/>
      <c r="E239" s="318"/>
      <c r="F239" s="318"/>
      <c r="G239" s="318"/>
      <c r="H239" s="318"/>
      <c r="I239" s="17"/>
      <c r="J239" s="17"/>
      <c r="K239" s="17"/>
      <c r="L239" s="17"/>
      <c r="M239" s="17"/>
      <c r="N239" s="17"/>
      <c r="O239" s="17"/>
      <c r="P239" s="17"/>
      <c r="Q239" s="17"/>
      <c r="R239" s="17"/>
      <c r="S239" s="17"/>
      <c r="T239" s="17"/>
      <c r="U239" s="17"/>
      <c r="V239" s="17"/>
      <c r="W239" s="17"/>
    </row>
    <row r="240" spans="1:23" ht="12">
      <c r="A240" s="17"/>
      <c r="B240" s="17"/>
      <c r="C240" s="318"/>
      <c r="D240" s="318"/>
      <c r="E240" s="318"/>
      <c r="F240" s="318"/>
      <c r="G240" s="318"/>
      <c r="H240" s="318"/>
      <c r="I240" s="17"/>
      <c r="J240" s="17"/>
      <c r="K240" s="17"/>
      <c r="L240" s="17"/>
      <c r="M240" s="17"/>
      <c r="N240" s="17"/>
      <c r="O240" s="17"/>
      <c r="P240" s="17"/>
      <c r="Q240" s="17"/>
      <c r="R240" s="17"/>
      <c r="S240" s="17"/>
      <c r="T240" s="17"/>
      <c r="U240" s="17"/>
      <c r="V240" s="17"/>
      <c r="W240" s="17"/>
    </row>
    <row r="241" spans="1:23" ht="12">
      <c r="A241" s="17"/>
      <c r="B241" s="17"/>
      <c r="C241" s="318"/>
      <c r="D241" s="318"/>
      <c r="E241" s="318"/>
      <c r="F241" s="318"/>
      <c r="G241" s="318"/>
      <c r="H241" s="318"/>
      <c r="I241" s="17"/>
      <c r="J241" s="17"/>
      <c r="K241" s="17"/>
      <c r="L241" s="17"/>
      <c r="M241" s="17"/>
      <c r="N241" s="17"/>
      <c r="O241" s="17"/>
      <c r="P241" s="17"/>
      <c r="Q241" s="17"/>
      <c r="R241" s="17"/>
      <c r="S241" s="17"/>
      <c r="T241" s="17"/>
      <c r="U241" s="17"/>
      <c r="V241" s="17"/>
      <c r="W241" s="17"/>
    </row>
    <row r="242" spans="1:23" ht="12">
      <c r="A242" s="17"/>
      <c r="B242" s="17"/>
      <c r="C242" s="318"/>
      <c r="D242" s="318"/>
      <c r="E242" s="318"/>
      <c r="F242" s="318"/>
      <c r="G242" s="318"/>
      <c r="H242" s="318"/>
      <c r="I242" s="17"/>
      <c r="J242" s="17"/>
      <c r="K242" s="17"/>
      <c r="L242" s="17"/>
      <c r="M242" s="17"/>
      <c r="N242" s="17"/>
      <c r="O242" s="17"/>
      <c r="P242" s="17"/>
      <c r="Q242" s="17"/>
      <c r="R242" s="17"/>
      <c r="S242" s="17"/>
      <c r="T242" s="17"/>
      <c r="U242" s="17"/>
      <c r="V242" s="17"/>
      <c r="W242" s="17"/>
    </row>
    <row r="243" spans="1:23" ht="12">
      <c r="A243" s="17"/>
      <c r="B243" s="17"/>
      <c r="C243" s="318"/>
      <c r="D243" s="318"/>
      <c r="E243" s="318"/>
      <c r="F243" s="318"/>
      <c r="G243" s="318"/>
      <c r="H243" s="318"/>
      <c r="I243" s="17"/>
      <c r="J243" s="17"/>
      <c r="K243" s="17"/>
      <c r="L243" s="17"/>
      <c r="M243" s="17"/>
      <c r="N243" s="17"/>
      <c r="O243" s="17"/>
      <c r="P243" s="17"/>
      <c r="Q243" s="17"/>
      <c r="R243" s="17"/>
      <c r="S243" s="17"/>
      <c r="T243" s="17"/>
      <c r="U243" s="17"/>
      <c r="V243" s="17"/>
      <c r="W243" s="17"/>
    </row>
    <row r="244" spans="1:23" ht="12">
      <c r="A244" s="17"/>
      <c r="B244" s="17"/>
      <c r="C244" s="318"/>
      <c r="D244" s="318"/>
      <c r="E244" s="318"/>
      <c r="F244" s="318"/>
      <c r="G244" s="318"/>
      <c r="H244" s="318"/>
      <c r="I244" s="17"/>
      <c r="J244" s="17"/>
      <c r="K244" s="17"/>
      <c r="L244" s="17"/>
      <c r="M244" s="17"/>
      <c r="N244" s="17"/>
      <c r="O244" s="17"/>
      <c r="P244" s="17"/>
      <c r="Q244" s="17"/>
      <c r="R244" s="17"/>
      <c r="S244" s="17"/>
      <c r="T244" s="17"/>
      <c r="U244" s="17"/>
      <c r="V244" s="17"/>
      <c r="W244" s="17"/>
    </row>
    <row r="245" spans="1:23" ht="12">
      <c r="A245" s="17"/>
      <c r="B245" s="17"/>
      <c r="C245" s="318"/>
      <c r="D245" s="318"/>
      <c r="E245" s="318"/>
      <c r="F245" s="318"/>
      <c r="G245" s="318"/>
      <c r="H245" s="318"/>
      <c r="I245" s="17"/>
      <c r="J245" s="17"/>
      <c r="K245" s="17"/>
      <c r="L245" s="17"/>
      <c r="M245" s="17"/>
      <c r="N245" s="17"/>
      <c r="O245" s="17"/>
      <c r="P245" s="17"/>
      <c r="Q245" s="17"/>
      <c r="R245" s="17"/>
      <c r="S245" s="17"/>
      <c r="T245" s="17"/>
      <c r="U245" s="17"/>
      <c r="V245" s="17"/>
      <c r="W245" s="17"/>
    </row>
    <row r="246" spans="1:23" ht="12">
      <c r="A246" s="17"/>
      <c r="B246" s="17"/>
      <c r="C246" s="318"/>
      <c r="D246" s="318"/>
      <c r="E246" s="318"/>
      <c r="F246" s="318"/>
      <c r="G246" s="318"/>
      <c r="H246" s="318"/>
      <c r="I246" s="17"/>
      <c r="J246" s="17"/>
      <c r="K246" s="17"/>
      <c r="L246" s="17"/>
      <c r="M246" s="17"/>
      <c r="N246" s="17"/>
      <c r="O246" s="17"/>
      <c r="P246" s="17"/>
      <c r="Q246" s="17"/>
      <c r="R246" s="17"/>
      <c r="S246" s="17"/>
      <c r="T246" s="17"/>
      <c r="U246" s="17"/>
      <c r="V246" s="17"/>
      <c r="W246" s="17"/>
    </row>
    <row r="247" spans="1:23" ht="12">
      <c r="A247" s="17"/>
      <c r="B247" s="17"/>
      <c r="C247" s="318"/>
      <c r="D247" s="318"/>
      <c r="E247" s="318"/>
      <c r="F247" s="318"/>
      <c r="G247" s="318"/>
      <c r="H247" s="318"/>
      <c r="I247" s="17"/>
      <c r="J247" s="17"/>
      <c r="K247" s="17"/>
      <c r="L247" s="17"/>
      <c r="M247" s="17"/>
      <c r="N247" s="17"/>
      <c r="O247" s="17"/>
      <c r="P247" s="17"/>
      <c r="Q247" s="17"/>
      <c r="R247" s="17"/>
      <c r="S247" s="17"/>
      <c r="T247" s="17"/>
      <c r="U247" s="17"/>
      <c r="V247" s="17"/>
      <c r="W247" s="17"/>
    </row>
    <row r="248" spans="1:23" ht="12">
      <c r="A248" s="17"/>
      <c r="B248" s="17"/>
      <c r="C248" s="318"/>
      <c r="D248" s="318"/>
      <c r="E248" s="318"/>
      <c r="F248" s="318"/>
      <c r="G248" s="318"/>
      <c r="H248" s="318"/>
      <c r="I248" s="17"/>
      <c r="J248" s="17"/>
      <c r="K248" s="17"/>
      <c r="L248" s="17"/>
      <c r="M248" s="17"/>
      <c r="N248" s="17"/>
      <c r="O248" s="17"/>
      <c r="P248" s="17"/>
      <c r="Q248" s="17"/>
      <c r="R248" s="17"/>
      <c r="S248" s="17"/>
      <c r="T248" s="17"/>
      <c r="U248" s="17"/>
      <c r="V248" s="17"/>
      <c r="W248" s="17"/>
    </row>
    <row r="249" spans="1:23" ht="12">
      <c r="A249" s="17"/>
      <c r="B249" s="17"/>
      <c r="C249" s="318"/>
      <c r="D249" s="318"/>
      <c r="E249" s="318"/>
      <c r="F249" s="318"/>
      <c r="G249" s="318"/>
      <c r="H249" s="318"/>
      <c r="I249" s="17"/>
      <c r="J249" s="17"/>
      <c r="K249" s="17"/>
      <c r="L249" s="17"/>
      <c r="M249" s="17"/>
      <c r="N249" s="17"/>
      <c r="O249" s="17"/>
      <c r="P249" s="17"/>
      <c r="Q249" s="17"/>
      <c r="R249" s="17"/>
      <c r="S249" s="17"/>
      <c r="T249" s="17"/>
      <c r="U249" s="17"/>
      <c r="V249" s="17"/>
      <c r="W249" s="17"/>
    </row>
    <row r="250" spans="1:23" ht="12">
      <c r="A250" s="17"/>
      <c r="B250" s="17"/>
      <c r="C250" s="318"/>
      <c r="D250" s="318"/>
      <c r="E250" s="318"/>
      <c r="F250" s="318"/>
      <c r="G250" s="318"/>
      <c r="H250" s="318"/>
      <c r="I250" s="17"/>
      <c r="J250" s="17"/>
      <c r="K250" s="17"/>
      <c r="L250" s="17"/>
      <c r="M250" s="17"/>
      <c r="N250" s="17"/>
      <c r="O250" s="17"/>
      <c r="P250" s="17"/>
      <c r="Q250" s="17"/>
      <c r="R250" s="17"/>
      <c r="S250" s="17"/>
      <c r="T250" s="17"/>
      <c r="U250" s="17"/>
      <c r="V250" s="17"/>
      <c r="W250" s="17"/>
    </row>
    <row r="251" spans="1:23" ht="12">
      <c r="A251" s="17"/>
      <c r="B251" s="17"/>
      <c r="C251" s="318"/>
      <c r="D251" s="318"/>
      <c r="E251" s="318"/>
      <c r="F251" s="318"/>
      <c r="G251" s="318"/>
      <c r="H251" s="318"/>
      <c r="I251" s="17"/>
      <c r="J251" s="17"/>
      <c r="K251" s="17"/>
      <c r="L251" s="17"/>
      <c r="M251" s="17"/>
      <c r="N251" s="17"/>
      <c r="O251" s="17"/>
      <c r="P251" s="17"/>
      <c r="Q251" s="17"/>
      <c r="R251" s="17"/>
      <c r="S251" s="17"/>
      <c r="T251" s="17"/>
      <c r="U251" s="17"/>
      <c r="V251" s="17"/>
      <c r="W251" s="17"/>
    </row>
    <row r="252" spans="1:23" ht="12">
      <c r="A252" s="17"/>
      <c r="B252" s="17"/>
      <c r="C252" s="318"/>
      <c r="D252" s="318"/>
      <c r="E252" s="318"/>
      <c r="F252" s="318"/>
      <c r="G252" s="318"/>
      <c r="H252" s="318"/>
      <c r="I252" s="17"/>
      <c r="J252" s="17"/>
      <c r="K252" s="17"/>
      <c r="L252" s="17"/>
      <c r="M252" s="17"/>
      <c r="N252" s="17"/>
      <c r="O252" s="17"/>
      <c r="P252" s="17"/>
      <c r="Q252" s="17"/>
      <c r="R252" s="17"/>
      <c r="S252" s="17"/>
      <c r="T252" s="17"/>
      <c r="U252" s="17"/>
      <c r="V252" s="17"/>
      <c r="W252" s="17"/>
    </row>
    <row r="253" spans="1:23" ht="12">
      <c r="A253" s="17"/>
      <c r="B253" s="17"/>
      <c r="C253" s="318"/>
      <c r="D253" s="318"/>
      <c r="E253" s="318"/>
      <c r="F253" s="318"/>
      <c r="G253" s="318"/>
      <c r="H253" s="318"/>
      <c r="I253" s="17"/>
      <c r="J253" s="17"/>
      <c r="K253" s="17"/>
      <c r="L253" s="17"/>
      <c r="M253" s="17"/>
      <c r="N253" s="17"/>
      <c r="O253" s="17"/>
      <c r="P253" s="17"/>
      <c r="Q253" s="17"/>
      <c r="R253" s="17"/>
      <c r="S253" s="17"/>
      <c r="T253" s="17"/>
      <c r="U253" s="17"/>
      <c r="V253" s="17"/>
      <c r="W253" s="17"/>
    </row>
    <row r="254" spans="1:23" ht="12">
      <c r="A254" s="17"/>
      <c r="B254" s="17"/>
      <c r="C254" s="318"/>
      <c r="D254" s="318"/>
      <c r="E254" s="318"/>
      <c r="F254" s="318"/>
      <c r="G254" s="318"/>
      <c r="H254" s="318"/>
      <c r="I254" s="17"/>
      <c r="J254" s="17"/>
      <c r="K254" s="17"/>
      <c r="L254" s="17"/>
      <c r="M254" s="17"/>
      <c r="N254" s="17"/>
      <c r="O254" s="17"/>
      <c r="P254" s="17"/>
      <c r="Q254" s="17"/>
      <c r="R254" s="17"/>
      <c r="S254" s="17"/>
      <c r="T254" s="17"/>
      <c r="U254" s="17"/>
      <c r="V254" s="17"/>
      <c r="W254" s="17"/>
    </row>
    <row r="255" spans="1:23" ht="12">
      <c r="A255" s="17"/>
      <c r="B255" s="17"/>
      <c r="C255" s="318"/>
      <c r="D255" s="318"/>
      <c r="E255" s="318"/>
      <c r="F255" s="318"/>
      <c r="G255" s="318"/>
      <c r="H255" s="318"/>
      <c r="I255" s="17"/>
      <c r="J255" s="17"/>
      <c r="K255" s="17"/>
      <c r="L255" s="17"/>
      <c r="M255" s="17"/>
      <c r="N255" s="17"/>
      <c r="O255" s="17"/>
      <c r="P255" s="17"/>
      <c r="Q255" s="17"/>
      <c r="R255" s="17"/>
      <c r="S255" s="17"/>
      <c r="T255" s="17"/>
      <c r="U255" s="17"/>
      <c r="V255" s="17"/>
      <c r="W255" s="17"/>
    </row>
    <row r="256" spans="1:23" ht="12">
      <c r="A256" s="17"/>
      <c r="B256" s="17"/>
      <c r="C256" s="318"/>
      <c r="D256" s="318"/>
      <c r="E256" s="318"/>
      <c r="F256" s="318"/>
      <c r="G256" s="318"/>
      <c r="H256" s="318"/>
      <c r="I256" s="17"/>
      <c r="J256" s="17"/>
      <c r="K256" s="17"/>
      <c r="L256" s="17"/>
      <c r="M256" s="17"/>
      <c r="N256" s="17"/>
      <c r="O256" s="17"/>
      <c r="P256" s="17"/>
      <c r="Q256" s="17"/>
      <c r="R256" s="17"/>
      <c r="S256" s="17"/>
      <c r="T256" s="17"/>
      <c r="U256" s="17"/>
      <c r="V256" s="17"/>
      <c r="W256" s="17"/>
    </row>
    <row r="257" spans="1:23" ht="12">
      <c r="A257" s="17"/>
      <c r="B257" s="17"/>
      <c r="C257" s="318"/>
      <c r="D257" s="318"/>
      <c r="E257" s="318"/>
      <c r="F257" s="318"/>
      <c r="G257" s="318"/>
      <c r="H257" s="318"/>
      <c r="I257" s="17"/>
      <c r="J257" s="17"/>
      <c r="K257" s="17"/>
      <c r="L257" s="17"/>
      <c r="M257" s="17"/>
      <c r="N257" s="17"/>
      <c r="O257" s="17"/>
      <c r="P257" s="17"/>
      <c r="Q257" s="17"/>
      <c r="R257" s="17"/>
      <c r="S257" s="17"/>
      <c r="T257" s="17"/>
      <c r="U257" s="17"/>
      <c r="V257" s="17"/>
      <c r="W257" s="17"/>
    </row>
    <row r="258" spans="1:23" ht="12">
      <c r="A258" s="17"/>
      <c r="B258" s="17"/>
      <c r="C258" s="318"/>
      <c r="D258" s="318"/>
      <c r="E258" s="318"/>
      <c r="F258" s="318"/>
      <c r="G258" s="318"/>
      <c r="H258" s="318"/>
      <c r="I258" s="17"/>
      <c r="J258" s="17"/>
      <c r="K258" s="17"/>
      <c r="L258" s="17"/>
      <c r="M258" s="17"/>
      <c r="N258" s="17"/>
      <c r="O258" s="17"/>
      <c r="P258" s="17"/>
      <c r="Q258" s="17"/>
      <c r="R258" s="17"/>
      <c r="S258" s="17"/>
      <c r="T258" s="17"/>
      <c r="U258" s="17"/>
      <c r="V258" s="17"/>
      <c r="W258" s="17"/>
    </row>
    <row r="259" spans="1:23" ht="12">
      <c r="A259" s="17"/>
      <c r="B259" s="17"/>
      <c r="C259" s="318"/>
      <c r="D259" s="318"/>
      <c r="E259" s="318"/>
      <c r="F259" s="318"/>
      <c r="G259" s="318"/>
      <c r="H259" s="318"/>
      <c r="I259" s="17"/>
      <c r="J259" s="17"/>
      <c r="K259" s="17"/>
      <c r="L259" s="17"/>
      <c r="M259" s="17"/>
      <c r="N259" s="17"/>
      <c r="O259" s="17"/>
      <c r="P259" s="17"/>
      <c r="Q259" s="17"/>
      <c r="R259" s="17"/>
      <c r="S259" s="17"/>
      <c r="T259" s="17"/>
      <c r="U259" s="17"/>
      <c r="V259" s="17"/>
      <c r="W259" s="17"/>
    </row>
    <row r="260" spans="1:23" ht="12">
      <c r="A260" s="17"/>
      <c r="B260" s="17"/>
      <c r="C260" s="318"/>
      <c r="D260" s="318"/>
      <c r="E260" s="318"/>
      <c r="F260" s="318"/>
      <c r="G260" s="318"/>
      <c r="H260" s="318"/>
      <c r="I260" s="17"/>
      <c r="J260" s="17"/>
      <c r="K260" s="17"/>
      <c r="L260" s="17"/>
      <c r="M260" s="17"/>
      <c r="N260" s="17"/>
      <c r="O260" s="17"/>
      <c r="P260" s="17"/>
      <c r="Q260" s="17"/>
      <c r="R260" s="17"/>
      <c r="S260" s="17"/>
      <c r="T260" s="17"/>
      <c r="U260" s="17"/>
      <c r="V260" s="17"/>
      <c r="W260" s="17"/>
    </row>
    <row r="261" spans="1:23" ht="12">
      <c r="A261" s="17"/>
      <c r="B261" s="17"/>
      <c r="C261" s="318"/>
      <c r="D261" s="318"/>
      <c r="E261" s="318"/>
      <c r="F261" s="318"/>
      <c r="G261" s="318"/>
      <c r="H261" s="318"/>
      <c r="I261" s="17"/>
      <c r="J261" s="17"/>
      <c r="K261" s="17"/>
      <c r="L261" s="17"/>
      <c r="M261" s="17"/>
      <c r="N261" s="17"/>
      <c r="O261" s="17"/>
      <c r="P261" s="17"/>
      <c r="Q261" s="17"/>
      <c r="R261" s="17"/>
      <c r="S261" s="17"/>
      <c r="T261" s="17"/>
      <c r="U261" s="17"/>
      <c r="V261" s="17"/>
      <c r="W261" s="17"/>
    </row>
    <row r="262" spans="1:23" ht="12">
      <c r="A262" s="17"/>
      <c r="B262" s="17"/>
      <c r="C262" s="318"/>
      <c r="D262" s="318"/>
      <c r="E262" s="318"/>
      <c r="F262" s="318"/>
      <c r="G262" s="318"/>
      <c r="H262" s="318"/>
      <c r="I262" s="17"/>
      <c r="J262" s="17"/>
      <c r="K262" s="17"/>
      <c r="L262" s="17"/>
      <c r="M262" s="17"/>
      <c r="N262" s="17"/>
      <c r="O262" s="17"/>
      <c r="P262" s="17"/>
      <c r="Q262" s="17"/>
      <c r="R262" s="17"/>
      <c r="S262" s="17"/>
      <c r="T262" s="17"/>
      <c r="U262" s="17"/>
      <c r="V262" s="17"/>
      <c r="W262" s="17"/>
    </row>
    <row r="263" spans="1:23" ht="12">
      <c r="A263" s="17"/>
      <c r="B263" s="17"/>
      <c r="C263" s="318"/>
      <c r="D263" s="318"/>
      <c r="E263" s="318"/>
      <c r="F263" s="318"/>
      <c r="G263" s="318"/>
      <c r="H263" s="318"/>
      <c r="I263" s="17"/>
      <c r="J263" s="17"/>
      <c r="K263" s="17"/>
      <c r="L263" s="17"/>
      <c r="M263" s="17"/>
      <c r="N263" s="17"/>
      <c r="O263" s="17"/>
      <c r="P263" s="17"/>
      <c r="Q263" s="17"/>
      <c r="R263" s="17"/>
      <c r="S263" s="17"/>
      <c r="T263" s="17"/>
      <c r="U263" s="17"/>
      <c r="V263" s="17"/>
      <c r="W263" s="17"/>
    </row>
    <row r="264" spans="1:23" ht="12">
      <c r="A264" s="17"/>
      <c r="B264" s="17"/>
      <c r="C264" s="318"/>
      <c r="D264" s="318"/>
      <c r="E264" s="318"/>
      <c r="F264" s="318"/>
      <c r="G264" s="318"/>
      <c r="H264" s="318"/>
      <c r="I264" s="17"/>
      <c r="J264" s="17"/>
      <c r="K264" s="17"/>
      <c r="L264" s="17"/>
      <c r="M264" s="17"/>
      <c r="N264" s="17"/>
      <c r="O264" s="17"/>
      <c r="P264" s="17"/>
      <c r="Q264" s="17"/>
      <c r="R264" s="17"/>
      <c r="S264" s="17"/>
      <c r="T264" s="17"/>
      <c r="U264" s="17"/>
      <c r="V264" s="17"/>
      <c r="W264" s="17"/>
    </row>
    <row r="265" spans="1:23" ht="12">
      <c r="A265" s="17"/>
      <c r="B265" s="17"/>
      <c r="C265" s="318"/>
      <c r="D265" s="318"/>
      <c r="E265" s="318"/>
      <c r="F265" s="318"/>
      <c r="G265" s="318"/>
      <c r="H265" s="318"/>
      <c r="I265" s="17"/>
      <c r="J265" s="17"/>
      <c r="K265" s="17"/>
      <c r="L265" s="17"/>
      <c r="M265" s="17"/>
      <c r="N265" s="17"/>
      <c r="O265" s="17"/>
      <c r="P265" s="17"/>
      <c r="Q265" s="17"/>
      <c r="R265" s="17"/>
      <c r="S265" s="17"/>
      <c r="T265" s="17"/>
      <c r="U265" s="17"/>
      <c r="V265" s="17"/>
      <c r="W265" s="17"/>
    </row>
    <row r="266" spans="1:23" ht="12">
      <c r="A266" s="17"/>
      <c r="B266" s="17"/>
      <c r="C266" s="318"/>
      <c r="D266" s="318"/>
      <c r="E266" s="318"/>
      <c r="F266" s="318"/>
      <c r="G266" s="318"/>
      <c r="H266" s="318"/>
      <c r="I266" s="17"/>
      <c r="J266" s="17"/>
      <c r="K266" s="17"/>
      <c r="L266" s="17"/>
      <c r="M266" s="17"/>
      <c r="N266" s="17"/>
      <c r="O266" s="17"/>
      <c r="P266" s="17"/>
      <c r="Q266" s="17"/>
      <c r="R266" s="17"/>
      <c r="S266" s="17"/>
      <c r="T266" s="17"/>
      <c r="U266" s="17"/>
      <c r="V266" s="17"/>
      <c r="W266" s="17"/>
    </row>
    <row r="267" spans="1:23" ht="12">
      <c r="A267" s="17"/>
      <c r="B267" s="17"/>
      <c r="C267" s="318"/>
      <c r="D267" s="318"/>
      <c r="E267" s="318"/>
      <c r="F267" s="318"/>
      <c r="G267" s="318"/>
      <c r="H267" s="318"/>
      <c r="I267" s="17"/>
      <c r="J267" s="17"/>
      <c r="K267" s="17"/>
      <c r="L267" s="17"/>
      <c r="M267" s="17"/>
      <c r="N267" s="17"/>
      <c r="O267" s="17"/>
      <c r="P267" s="17"/>
      <c r="Q267" s="17"/>
      <c r="R267" s="17"/>
      <c r="S267" s="17"/>
      <c r="T267" s="17"/>
      <c r="U267" s="17"/>
      <c r="V267" s="17"/>
      <c r="W267" s="17"/>
    </row>
    <row r="268" spans="1:23" ht="12">
      <c r="A268" s="17"/>
      <c r="B268" s="17"/>
      <c r="C268" s="318"/>
      <c r="D268" s="318"/>
      <c r="E268" s="318"/>
      <c r="F268" s="318"/>
      <c r="G268" s="318"/>
      <c r="H268" s="318"/>
      <c r="I268" s="17"/>
      <c r="J268" s="17"/>
      <c r="K268" s="17"/>
      <c r="L268" s="17"/>
      <c r="M268" s="17"/>
      <c r="N268" s="17"/>
      <c r="O268" s="17"/>
      <c r="P268" s="17"/>
      <c r="Q268" s="17"/>
      <c r="R268" s="17"/>
      <c r="S268" s="17"/>
      <c r="T268" s="17"/>
      <c r="U268" s="17"/>
      <c r="V268" s="17"/>
      <c r="W268" s="17"/>
    </row>
    <row r="269" spans="1:23" ht="12">
      <c r="A269" s="17"/>
      <c r="B269" s="17"/>
      <c r="C269" s="318"/>
      <c r="D269" s="318"/>
      <c r="E269" s="318"/>
      <c r="F269" s="318"/>
      <c r="G269" s="318"/>
      <c r="H269" s="318"/>
      <c r="I269" s="17"/>
      <c r="J269" s="17"/>
      <c r="K269" s="17"/>
      <c r="L269" s="17"/>
      <c r="M269" s="17"/>
      <c r="N269" s="17"/>
      <c r="O269" s="17"/>
      <c r="P269" s="17"/>
      <c r="Q269" s="17"/>
      <c r="R269" s="17"/>
      <c r="S269" s="17"/>
      <c r="T269" s="17"/>
      <c r="U269" s="17"/>
      <c r="V269" s="17"/>
      <c r="W269" s="17"/>
    </row>
    <row r="270" spans="1:23" ht="12">
      <c r="A270" s="17"/>
      <c r="B270" s="17"/>
      <c r="C270" s="318"/>
      <c r="D270" s="318"/>
      <c r="E270" s="318"/>
      <c r="F270" s="318"/>
      <c r="G270" s="318"/>
      <c r="H270" s="318"/>
      <c r="I270" s="17"/>
      <c r="J270" s="17"/>
      <c r="K270" s="17"/>
      <c r="L270" s="17"/>
      <c r="M270" s="17"/>
      <c r="N270" s="17"/>
      <c r="O270" s="17"/>
      <c r="P270" s="17"/>
      <c r="Q270" s="17"/>
      <c r="R270" s="17"/>
      <c r="S270" s="17"/>
      <c r="T270" s="17"/>
      <c r="U270" s="17"/>
      <c r="V270" s="17"/>
      <c r="W270" s="17"/>
    </row>
    <row r="271" spans="1:23" ht="12">
      <c r="A271" s="17"/>
      <c r="B271" s="17"/>
      <c r="C271" s="318"/>
      <c r="D271" s="318"/>
      <c r="E271" s="318"/>
      <c r="F271" s="318"/>
      <c r="G271" s="318"/>
      <c r="H271" s="318"/>
      <c r="I271" s="17"/>
      <c r="J271" s="17"/>
      <c r="K271" s="17"/>
      <c r="L271" s="17"/>
      <c r="M271" s="17"/>
      <c r="N271" s="17"/>
      <c r="O271" s="17"/>
      <c r="P271" s="17"/>
      <c r="Q271" s="17"/>
      <c r="R271" s="17"/>
      <c r="S271" s="17"/>
      <c r="T271" s="17"/>
      <c r="U271" s="17"/>
      <c r="V271" s="17"/>
      <c r="W271" s="17"/>
    </row>
    <row r="272" spans="1:23" ht="12">
      <c r="A272" s="17"/>
      <c r="B272" s="17"/>
      <c r="C272" s="318"/>
      <c r="D272" s="318"/>
      <c r="E272" s="318"/>
      <c r="F272" s="318"/>
      <c r="G272" s="318"/>
      <c r="H272" s="318"/>
      <c r="I272" s="17"/>
      <c r="J272" s="17"/>
      <c r="K272" s="17"/>
      <c r="L272" s="17"/>
      <c r="M272" s="17"/>
      <c r="N272" s="17"/>
      <c r="O272" s="17"/>
      <c r="P272" s="17"/>
      <c r="Q272" s="17"/>
      <c r="R272" s="17"/>
      <c r="S272" s="17"/>
      <c r="T272" s="17"/>
      <c r="U272" s="17"/>
      <c r="V272" s="17"/>
      <c r="W272" s="17"/>
    </row>
    <row r="273" spans="1:23" ht="12">
      <c r="A273" s="17"/>
      <c r="B273" s="17"/>
      <c r="C273" s="318"/>
      <c r="D273" s="318"/>
      <c r="E273" s="318"/>
      <c r="F273" s="318"/>
      <c r="G273" s="318"/>
      <c r="H273" s="318"/>
      <c r="I273" s="17"/>
      <c r="J273" s="17"/>
      <c r="K273" s="17"/>
      <c r="L273" s="17"/>
      <c r="M273" s="17"/>
      <c r="N273" s="17"/>
      <c r="O273" s="17"/>
      <c r="P273" s="17"/>
      <c r="Q273" s="17"/>
      <c r="R273" s="17"/>
      <c r="S273" s="17"/>
      <c r="T273" s="17"/>
      <c r="U273" s="17"/>
      <c r="V273" s="17"/>
      <c r="W273" s="17"/>
    </row>
    <row r="274" spans="1:23" ht="12">
      <c r="A274" s="17"/>
      <c r="B274" s="17"/>
      <c r="C274" s="318"/>
      <c r="D274" s="318"/>
      <c r="E274" s="318"/>
      <c r="F274" s="318"/>
      <c r="G274" s="318"/>
      <c r="H274" s="318"/>
      <c r="I274" s="17"/>
      <c r="J274" s="17"/>
      <c r="K274" s="17"/>
      <c r="L274" s="17"/>
      <c r="M274" s="17"/>
      <c r="N274" s="17"/>
      <c r="O274" s="17"/>
      <c r="P274" s="17"/>
      <c r="Q274" s="17"/>
      <c r="R274" s="17"/>
      <c r="S274" s="17"/>
      <c r="T274" s="17"/>
      <c r="U274" s="17"/>
      <c r="V274" s="17"/>
      <c r="W274" s="17"/>
    </row>
    <row r="275" spans="1:23" ht="12">
      <c r="A275" s="17"/>
      <c r="B275" s="17"/>
      <c r="C275" s="318"/>
      <c r="D275" s="318"/>
      <c r="E275" s="318"/>
      <c r="F275" s="318"/>
      <c r="G275" s="318"/>
      <c r="H275" s="318"/>
      <c r="I275" s="17"/>
      <c r="J275" s="17"/>
      <c r="K275" s="17"/>
      <c r="L275" s="17"/>
      <c r="M275" s="17"/>
      <c r="N275" s="17"/>
      <c r="O275" s="17"/>
      <c r="P275" s="17"/>
      <c r="Q275" s="17"/>
      <c r="R275" s="17"/>
      <c r="S275" s="17"/>
      <c r="T275" s="17"/>
      <c r="U275" s="17"/>
      <c r="V275" s="17"/>
      <c r="W275" s="17"/>
    </row>
    <row r="276" spans="1:23" ht="12">
      <c r="A276" s="17"/>
      <c r="B276" s="17"/>
      <c r="C276" s="318"/>
      <c r="D276" s="318"/>
      <c r="E276" s="318"/>
      <c r="F276" s="318"/>
      <c r="G276" s="318"/>
      <c r="H276" s="318"/>
      <c r="I276" s="17"/>
      <c r="J276" s="17"/>
      <c r="K276" s="17"/>
      <c r="L276" s="17"/>
      <c r="M276" s="17"/>
      <c r="N276" s="17"/>
      <c r="O276" s="17"/>
      <c r="P276" s="17"/>
      <c r="Q276" s="17"/>
      <c r="R276" s="17"/>
      <c r="S276" s="17"/>
      <c r="T276" s="17"/>
      <c r="U276" s="17"/>
      <c r="V276" s="17"/>
      <c r="W276" s="17"/>
    </row>
    <row r="277" spans="1:23" ht="12">
      <c r="A277" s="17"/>
      <c r="B277" s="17"/>
      <c r="C277" s="318"/>
      <c r="D277" s="318"/>
      <c r="E277" s="318"/>
      <c r="F277" s="318"/>
      <c r="G277" s="318"/>
      <c r="H277" s="318"/>
      <c r="I277" s="17"/>
      <c r="J277" s="17"/>
      <c r="K277" s="17"/>
      <c r="L277" s="17"/>
      <c r="M277" s="17"/>
      <c r="N277" s="17"/>
      <c r="O277" s="17"/>
      <c r="P277" s="17"/>
      <c r="Q277" s="17"/>
      <c r="R277" s="17"/>
      <c r="S277" s="17"/>
      <c r="T277" s="17"/>
      <c r="U277" s="17"/>
      <c r="V277" s="17"/>
      <c r="W277" s="17"/>
    </row>
    <row r="278" spans="1:23" ht="12">
      <c r="A278" s="17"/>
      <c r="B278" s="17"/>
      <c r="C278" s="318"/>
      <c r="D278" s="318"/>
      <c r="E278" s="318"/>
      <c r="F278" s="318"/>
      <c r="G278" s="318"/>
      <c r="H278" s="318"/>
      <c r="I278" s="17"/>
      <c r="J278" s="17"/>
      <c r="K278" s="17"/>
      <c r="L278" s="17"/>
      <c r="M278" s="17"/>
      <c r="N278" s="17"/>
      <c r="O278" s="17"/>
      <c r="P278" s="17"/>
      <c r="Q278" s="17"/>
      <c r="R278" s="17"/>
      <c r="S278" s="17"/>
      <c r="T278" s="17"/>
      <c r="U278" s="17"/>
      <c r="V278" s="17"/>
      <c r="W278" s="17"/>
    </row>
    <row r="279" spans="1:23" ht="12">
      <c r="A279" s="17"/>
      <c r="B279" s="17"/>
      <c r="C279" s="318"/>
      <c r="D279" s="318"/>
      <c r="E279" s="318"/>
      <c r="F279" s="318"/>
      <c r="G279" s="318"/>
      <c r="H279" s="318"/>
      <c r="I279" s="17"/>
      <c r="J279" s="17"/>
      <c r="K279" s="17"/>
      <c r="L279" s="17"/>
      <c r="M279" s="17"/>
      <c r="N279" s="17"/>
      <c r="O279" s="17"/>
      <c r="P279" s="17"/>
      <c r="Q279" s="17"/>
      <c r="R279" s="17"/>
      <c r="S279" s="17"/>
      <c r="T279" s="17"/>
      <c r="U279" s="17"/>
      <c r="V279" s="17"/>
      <c r="W279" s="17"/>
    </row>
    <row r="280" spans="1:23" ht="12">
      <c r="A280" s="17"/>
      <c r="B280" s="17"/>
      <c r="C280" s="318"/>
      <c r="D280" s="318"/>
      <c r="E280" s="318"/>
      <c r="F280" s="318"/>
      <c r="G280" s="318"/>
      <c r="H280" s="318"/>
      <c r="I280" s="17"/>
      <c r="J280" s="17"/>
      <c r="K280" s="17"/>
      <c r="L280" s="17"/>
      <c r="M280" s="17"/>
      <c r="N280" s="17"/>
      <c r="O280" s="17"/>
      <c r="P280" s="17"/>
      <c r="Q280" s="17"/>
      <c r="R280" s="17"/>
      <c r="S280" s="17"/>
      <c r="T280" s="17"/>
      <c r="U280" s="17"/>
      <c r="V280" s="17"/>
      <c r="W280" s="17"/>
    </row>
    <row r="281" spans="1:23" ht="12">
      <c r="A281" s="17"/>
      <c r="B281" s="17"/>
      <c r="C281" s="318"/>
      <c r="D281" s="318"/>
      <c r="E281" s="318"/>
      <c r="F281" s="318"/>
      <c r="G281" s="318"/>
      <c r="H281" s="318"/>
      <c r="I281" s="17"/>
      <c r="J281" s="17"/>
      <c r="K281" s="17"/>
      <c r="L281" s="17"/>
      <c r="M281" s="17"/>
      <c r="N281" s="17"/>
      <c r="O281" s="17"/>
      <c r="P281" s="17"/>
      <c r="Q281" s="17"/>
      <c r="R281" s="17"/>
      <c r="S281" s="17"/>
      <c r="T281" s="17"/>
      <c r="U281" s="17"/>
      <c r="V281" s="17"/>
      <c r="W281" s="17"/>
    </row>
    <row r="282" spans="1:23" ht="12">
      <c r="A282" s="17"/>
      <c r="B282" s="17"/>
      <c r="C282" s="318"/>
      <c r="D282" s="318"/>
      <c r="E282" s="318"/>
      <c r="F282" s="318"/>
      <c r="G282" s="318"/>
      <c r="H282" s="318"/>
      <c r="I282" s="17"/>
      <c r="J282" s="17"/>
      <c r="K282" s="17"/>
      <c r="L282" s="17"/>
      <c r="M282" s="17"/>
      <c r="N282" s="17"/>
      <c r="O282" s="17"/>
      <c r="P282" s="17"/>
      <c r="Q282" s="17"/>
      <c r="R282" s="17"/>
      <c r="S282" s="17"/>
      <c r="T282" s="17"/>
      <c r="U282" s="17"/>
      <c r="V282" s="17"/>
      <c r="W282" s="17"/>
    </row>
    <row r="283" spans="1:23" ht="12">
      <c r="A283" s="17"/>
      <c r="B283" s="17"/>
      <c r="C283" s="318"/>
      <c r="D283" s="318"/>
      <c r="E283" s="318"/>
      <c r="F283" s="318"/>
      <c r="G283" s="318"/>
      <c r="H283" s="318"/>
      <c r="I283" s="17"/>
      <c r="J283" s="17"/>
      <c r="K283" s="17"/>
      <c r="L283" s="17"/>
      <c r="M283" s="17"/>
      <c r="N283" s="17"/>
      <c r="O283" s="17"/>
      <c r="P283" s="17"/>
      <c r="Q283" s="17"/>
      <c r="R283" s="17"/>
      <c r="S283" s="17"/>
      <c r="T283" s="17"/>
      <c r="U283" s="17"/>
      <c r="V283" s="17"/>
      <c r="W283" s="17"/>
    </row>
    <row r="284" spans="1:23" ht="12">
      <c r="A284" s="17"/>
      <c r="B284" s="17"/>
      <c r="C284" s="318"/>
      <c r="D284" s="318"/>
      <c r="E284" s="318"/>
      <c r="F284" s="318"/>
      <c r="G284" s="318"/>
      <c r="H284" s="318"/>
      <c r="I284" s="17"/>
      <c r="J284" s="17"/>
      <c r="K284" s="17"/>
      <c r="L284" s="17"/>
      <c r="M284" s="17"/>
      <c r="N284" s="17"/>
      <c r="O284" s="17"/>
      <c r="P284" s="17"/>
      <c r="Q284" s="17"/>
      <c r="R284" s="17"/>
      <c r="S284" s="17"/>
      <c r="T284" s="17"/>
      <c r="U284" s="17"/>
      <c r="V284" s="17"/>
      <c r="W284" s="17"/>
    </row>
    <row r="285" spans="1:23" ht="12">
      <c r="A285" s="17"/>
      <c r="B285" s="17"/>
      <c r="C285" s="318"/>
      <c r="D285" s="318"/>
      <c r="E285" s="318"/>
      <c r="F285" s="318"/>
      <c r="G285" s="318"/>
      <c r="H285" s="318"/>
      <c r="I285" s="17"/>
      <c r="J285" s="17"/>
      <c r="K285" s="17"/>
      <c r="L285" s="17"/>
      <c r="M285" s="17"/>
      <c r="N285" s="17"/>
      <c r="O285" s="17"/>
      <c r="P285" s="17"/>
      <c r="Q285" s="17"/>
      <c r="R285" s="17"/>
      <c r="S285" s="17"/>
      <c r="T285" s="17"/>
      <c r="U285" s="17"/>
      <c r="V285" s="17"/>
      <c r="W285" s="17"/>
    </row>
    <row r="286" spans="1:23" ht="12">
      <c r="A286" s="17"/>
      <c r="B286" s="17"/>
      <c r="C286" s="318"/>
      <c r="D286" s="318"/>
      <c r="E286" s="318"/>
      <c r="F286" s="318"/>
      <c r="G286" s="318"/>
      <c r="H286" s="318"/>
      <c r="I286" s="17"/>
      <c r="J286" s="17"/>
      <c r="K286" s="17"/>
      <c r="L286" s="17"/>
      <c r="M286" s="17"/>
      <c r="N286" s="17"/>
      <c r="O286" s="17"/>
      <c r="P286" s="17"/>
      <c r="Q286" s="17"/>
      <c r="R286" s="17"/>
      <c r="S286" s="17"/>
      <c r="T286" s="17"/>
      <c r="U286" s="17"/>
      <c r="V286" s="17"/>
      <c r="W286" s="17"/>
    </row>
    <row r="287" spans="1:23" ht="12">
      <c r="A287" s="17"/>
      <c r="B287" s="17"/>
      <c r="C287" s="318"/>
      <c r="D287" s="318"/>
      <c r="E287" s="318"/>
      <c r="F287" s="318"/>
      <c r="G287" s="318"/>
      <c r="H287" s="318"/>
      <c r="I287" s="17"/>
      <c r="J287" s="17"/>
      <c r="K287" s="17"/>
      <c r="L287" s="17"/>
      <c r="M287" s="17"/>
      <c r="N287" s="17"/>
      <c r="O287" s="17"/>
      <c r="P287" s="17"/>
      <c r="Q287" s="17"/>
      <c r="R287" s="17"/>
      <c r="S287" s="17"/>
      <c r="T287" s="17"/>
      <c r="U287" s="17"/>
      <c r="V287" s="17"/>
      <c r="W287" s="17"/>
    </row>
    <row r="288" spans="1:23" ht="12">
      <c r="A288" s="17"/>
      <c r="B288" s="17"/>
      <c r="C288" s="318"/>
      <c r="D288" s="318"/>
      <c r="E288" s="318"/>
      <c r="F288" s="318"/>
      <c r="G288" s="318"/>
      <c r="H288" s="318"/>
      <c r="I288" s="17"/>
      <c r="J288" s="17"/>
      <c r="K288" s="17"/>
      <c r="L288" s="17"/>
      <c r="M288" s="17"/>
      <c r="N288" s="17"/>
      <c r="O288" s="17"/>
      <c r="P288" s="17"/>
      <c r="Q288" s="17"/>
      <c r="R288" s="17"/>
      <c r="S288" s="17"/>
      <c r="T288" s="17"/>
      <c r="U288" s="17"/>
      <c r="V288" s="17"/>
      <c r="W288" s="17"/>
    </row>
    <row r="289" spans="1:23" ht="12">
      <c r="A289" s="17"/>
      <c r="B289" s="17"/>
      <c r="C289" s="318"/>
      <c r="D289" s="318"/>
      <c r="E289" s="318"/>
      <c r="F289" s="318"/>
      <c r="G289" s="318"/>
      <c r="H289" s="318"/>
      <c r="I289" s="17"/>
      <c r="J289" s="17"/>
      <c r="K289" s="17"/>
      <c r="L289" s="17"/>
      <c r="M289" s="17"/>
      <c r="N289" s="17"/>
      <c r="O289" s="17"/>
      <c r="P289" s="17"/>
      <c r="Q289" s="17"/>
      <c r="R289" s="17"/>
      <c r="S289" s="17"/>
      <c r="T289" s="17"/>
      <c r="U289" s="17"/>
      <c r="V289" s="17"/>
      <c r="W289" s="17"/>
    </row>
    <row r="290" spans="1:23" ht="12">
      <c r="A290" s="17"/>
      <c r="B290" s="17"/>
      <c r="C290" s="318"/>
      <c r="D290" s="318"/>
      <c r="E290" s="318"/>
      <c r="F290" s="318"/>
      <c r="G290" s="318"/>
      <c r="H290" s="318"/>
      <c r="I290" s="17"/>
      <c r="J290" s="17"/>
      <c r="K290" s="17"/>
      <c r="L290" s="17"/>
      <c r="M290" s="17"/>
      <c r="N290" s="17"/>
      <c r="O290" s="17"/>
      <c r="P290" s="17"/>
      <c r="Q290" s="17"/>
      <c r="R290" s="17"/>
      <c r="S290" s="17"/>
      <c r="T290" s="17"/>
      <c r="U290" s="17"/>
      <c r="V290" s="17"/>
      <c r="W290" s="17"/>
    </row>
    <row r="291" spans="1:23" ht="12">
      <c r="A291" s="17"/>
      <c r="B291" s="17"/>
      <c r="C291" s="318"/>
      <c r="D291" s="318"/>
      <c r="E291" s="318"/>
      <c r="F291" s="318"/>
      <c r="G291" s="318"/>
      <c r="H291" s="318"/>
      <c r="I291" s="17"/>
      <c r="J291" s="17"/>
      <c r="K291" s="17"/>
      <c r="L291" s="17"/>
      <c r="M291" s="17"/>
      <c r="N291" s="17"/>
      <c r="O291" s="17"/>
      <c r="P291" s="17"/>
      <c r="Q291" s="17"/>
      <c r="R291" s="17"/>
      <c r="S291" s="17"/>
      <c r="T291" s="17"/>
      <c r="U291" s="17"/>
      <c r="V291" s="17"/>
      <c r="W291" s="17"/>
    </row>
    <row r="292" spans="1:23" ht="12">
      <c r="A292" s="17"/>
      <c r="B292" s="17"/>
      <c r="C292" s="318"/>
      <c r="D292" s="318"/>
      <c r="E292" s="318"/>
      <c r="F292" s="318"/>
      <c r="G292" s="318"/>
      <c r="H292" s="318"/>
      <c r="I292" s="17"/>
      <c r="J292" s="17"/>
      <c r="K292" s="17"/>
      <c r="L292" s="17"/>
      <c r="M292" s="17"/>
      <c r="N292" s="17"/>
      <c r="O292" s="17"/>
      <c r="P292" s="17"/>
      <c r="Q292" s="17"/>
      <c r="R292" s="17"/>
      <c r="S292" s="17"/>
      <c r="T292" s="17"/>
      <c r="U292" s="17"/>
      <c r="V292" s="17"/>
      <c r="W292" s="17"/>
    </row>
    <row r="293" spans="1:23" ht="12">
      <c r="A293" s="17"/>
      <c r="B293" s="17"/>
      <c r="C293" s="318"/>
      <c r="D293" s="318"/>
      <c r="E293" s="318"/>
      <c r="F293" s="318"/>
      <c r="G293" s="318"/>
      <c r="H293" s="318"/>
      <c r="I293" s="17"/>
      <c r="J293" s="17"/>
      <c r="K293" s="17"/>
      <c r="L293" s="17"/>
      <c r="M293" s="17"/>
      <c r="N293" s="17"/>
      <c r="O293" s="17"/>
      <c r="P293" s="17"/>
      <c r="Q293" s="17"/>
      <c r="R293" s="17"/>
      <c r="S293" s="17"/>
      <c r="T293" s="17"/>
      <c r="U293" s="17"/>
      <c r="V293" s="17"/>
      <c r="W293" s="17"/>
    </row>
    <row r="294" spans="1:23" ht="12">
      <c r="A294" s="17"/>
      <c r="B294" s="17"/>
      <c r="C294" s="318"/>
      <c r="D294" s="318"/>
      <c r="E294" s="318"/>
      <c r="F294" s="318"/>
      <c r="G294" s="318"/>
      <c r="H294" s="318"/>
      <c r="I294" s="17"/>
      <c r="J294" s="17"/>
      <c r="K294" s="17"/>
      <c r="L294" s="17"/>
      <c r="M294" s="17"/>
      <c r="N294" s="17"/>
      <c r="O294" s="17"/>
      <c r="P294" s="17"/>
      <c r="Q294" s="17"/>
      <c r="R294" s="17"/>
      <c r="S294" s="17"/>
      <c r="T294" s="17"/>
      <c r="U294" s="17"/>
      <c r="V294" s="17"/>
      <c r="W294" s="17"/>
    </row>
    <row r="295" spans="1:23" ht="12">
      <c r="A295" s="17"/>
      <c r="B295" s="17"/>
      <c r="C295" s="318"/>
      <c r="D295" s="318"/>
      <c r="E295" s="318"/>
      <c r="F295" s="318"/>
      <c r="G295" s="318"/>
      <c r="H295" s="318"/>
      <c r="I295" s="17"/>
      <c r="J295" s="17"/>
      <c r="K295" s="17"/>
      <c r="L295" s="17"/>
      <c r="M295" s="17"/>
      <c r="N295" s="17"/>
      <c r="O295" s="17"/>
      <c r="P295" s="17"/>
      <c r="Q295" s="17"/>
      <c r="R295" s="17"/>
      <c r="S295" s="17"/>
      <c r="T295" s="17"/>
      <c r="U295" s="17"/>
      <c r="V295" s="17"/>
      <c r="W295" s="17"/>
    </row>
    <row r="296" spans="1:23" ht="12">
      <c r="A296" s="17"/>
      <c r="B296" s="17"/>
      <c r="C296" s="318"/>
      <c r="D296" s="318"/>
      <c r="E296" s="318"/>
      <c r="F296" s="318"/>
      <c r="G296" s="318"/>
      <c r="H296" s="318"/>
      <c r="I296" s="17"/>
      <c r="J296" s="17"/>
      <c r="K296" s="17"/>
      <c r="L296" s="17"/>
      <c r="M296" s="17"/>
      <c r="N296" s="17"/>
      <c r="O296" s="17"/>
      <c r="P296" s="17"/>
      <c r="Q296" s="17"/>
      <c r="R296" s="17"/>
      <c r="S296" s="17"/>
      <c r="T296" s="17"/>
      <c r="U296" s="17"/>
      <c r="V296" s="17"/>
      <c r="W296" s="17"/>
    </row>
    <row r="297" spans="1:23" ht="12">
      <c r="A297" s="17"/>
      <c r="B297" s="17"/>
      <c r="C297" s="318"/>
      <c r="D297" s="318"/>
      <c r="E297" s="318"/>
      <c r="F297" s="318"/>
      <c r="G297" s="318"/>
      <c r="H297" s="318"/>
      <c r="I297" s="17"/>
      <c r="J297" s="17"/>
      <c r="K297" s="17"/>
      <c r="L297" s="17"/>
      <c r="M297" s="17"/>
      <c r="N297" s="17"/>
      <c r="O297" s="17"/>
      <c r="P297" s="17"/>
      <c r="Q297" s="17"/>
      <c r="R297" s="17"/>
      <c r="S297" s="17"/>
      <c r="T297" s="17"/>
      <c r="U297" s="17"/>
      <c r="V297" s="17"/>
      <c r="W297" s="17"/>
    </row>
    <row r="298" spans="1:23" ht="12">
      <c r="A298" s="17"/>
      <c r="B298" s="17"/>
      <c r="C298" s="318"/>
      <c r="D298" s="318"/>
      <c r="E298" s="318"/>
      <c r="F298" s="318"/>
      <c r="G298" s="318"/>
      <c r="H298" s="318"/>
      <c r="I298" s="17"/>
      <c r="J298" s="17"/>
      <c r="K298" s="17"/>
      <c r="L298" s="17"/>
      <c r="M298" s="17"/>
      <c r="N298" s="17"/>
      <c r="O298" s="17"/>
      <c r="P298" s="17"/>
      <c r="Q298" s="17"/>
      <c r="R298" s="17"/>
      <c r="S298" s="17"/>
      <c r="T298" s="17"/>
      <c r="U298" s="17"/>
      <c r="V298" s="17"/>
      <c r="W298" s="17"/>
    </row>
    <row r="299" spans="1:23" ht="12">
      <c r="A299" s="17"/>
      <c r="B299" s="17"/>
      <c r="C299" s="318"/>
      <c r="D299" s="318"/>
      <c r="E299" s="318"/>
      <c r="F299" s="318"/>
      <c r="G299" s="318"/>
      <c r="H299" s="318"/>
      <c r="I299" s="17"/>
      <c r="J299" s="17"/>
      <c r="K299" s="17"/>
      <c r="L299" s="17"/>
      <c r="M299" s="17"/>
      <c r="N299" s="17"/>
      <c r="O299" s="17"/>
      <c r="P299" s="17"/>
      <c r="Q299" s="17"/>
      <c r="R299" s="17"/>
      <c r="S299" s="17"/>
      <c r="T299" s="17"/>
      <c r="U299" s="17"/>
      <c r="V299" s="17"/>
      <c r="W299" s="17"/>
    </row>
    <row r="300" spans="1:23" ht="12">
      <c r="A300" s="17"/>
      <c r="B300" s="17"/>
      <c r="C300" s="318"/>
      <c r="D300" s="318"/>
      <c r="E300" s="318"/>
      <c r="F300" s="318"/>
      <c r="G300" s="318"/>
      <c r="H300" s="318"/>
      <c r="I300" s="17"/>
      <c r="J300" s="17"/>
      <c r="K300" s="17"/>
      <c r="L300" s="17"/>
      <c r="M300" s="17"/>
      <c r="N300" s="17"/>
      <c r="O300" s="17"/>
      <c r="P300" s="17"/>
      <c r="Q300" s="17"/>
      <c r="R300" s="17"/>
      <c r="S300" s="17"/>
      <c r="T300" s="17"/>
      <c r="U300" s="17"/>
      <c r="V300" s="17"/>
      <c r="W300" s="17"/>
    </row>
    <row r="301" spans="1:23" ht="12">
      <c r="A301" s="17"/>
      <c r="B301" s="17"/>
      <c r="C301" s="318"/>
      <c r="D301" s="318"/>
      <c r="E301" s="318"/>
      <c r="F301" s="318"/>
      <c r="G301" s="318"/>
      <c r="H301" s="318"/>
      <c r="I301" s="17"/>
      <c r="J301" s="17"/>
      <c r="K301" s="17"/>
      <c r="L301" s="17"/>
      <c r="M301" s="17"/>
      <c r="N301" s="17"/>
      <c r="O301" s="17"/>
      <c r="P301" s="17"/>
      <c r="Q301" s="17"/>
      <c r="R301" s="17"/>
      <c r="S301" s="17"/>
      <c r="T301" s="17"/>
      <c r="U301" s="17"/>
      <c r="V301" s="17"/>
      <c r="W301" s="17"/>
    </row>
    <row r="302" spans="1:23" ht="12">
      <c r="A302" s="17"/>
      <c r="B302" s="17"/>
      <c r="C302" s="318"/>
      <c r="D302" s="318"/>
      <c r="E302" s="318"/>
      <c r="F302" s="318"/>
      <c r="G302" s="318"/>
      <c r="H302" s="318"/>
      <c r="I302" s="17"/>
      <c r="J302" s="17"/>
      <c r="K302" s="17"/>
      <c r="L302" s="17"/>
      <c r="M302" s="17"/>
      <c r="N302" s="17"/>
      <c r="O302" s="17"/>
      <c r="P302" s="17"/>
      <c r="Q302" s="17"/>
      <c r="R302" s="17"/>
      <c r="S302" s="17"/>
      <c r="T302" s="17"/>
      <c r="U302" s="17"/>
      <c r="V302" s="17"/>
      <c r="W302" s="17"/>
    </row>
    <row r="303" spans="1:23" ht="12">
      <c r="A303" s="17"/>
      <c r="B303" s="17"/>
      <c r="C303" s="318"/>
      <c r="D303" s="318"/>
      <c r="E303" s="318"/>
      <c r="F303" s="318"/>
      <c r="G303" s="318"/>
      <c r="H303" s="318"/>
      <c r="I303" s="17"/>
      <c r="J303" s="17"/>
      <c r="K303" s="17"/>
      <c r="L303" s="17"/>
      <c r="M303" s="17"/>
      <c r="N303" s="17"/>
      <c r="O303" s="17"/>
      <c r="P303" s="17"/>
      <c r="Q303" s="17"/>
      <c r="R303" s="17"/>
      <c r="S303" s="17"/>
      <c r="T303" s="17"/>
      <c r="U303" s="17"/>
      <c r="V303" s="17"/>
      <c r="W303" s="17"/>
    </row>
    <row r="304" spans="1:23" ht="12">
      <c r="A304" s="17"/>
      <c r="B304" s="17"/>
      <c r="C304" s="318"/>
      <c r="D304" s="318"/>
      <c r="E304" s="318"/>
      <c r="F304" s="318"/>
      <c r="G304" s="318"/>
      <c r="H304" s="318"/>
      <c r="I304" s="17"/>
      <c r="J304" s="17"/>
      <c r="K304" s="17"/>
      <c r="L304" s="17"/>
      <c r="M304" s="17"/>
      <c r="N304" s="17"/>
      <c r="O304" s="17"/>
      <c r="P304" s="17"/>
      <c r="Q304" s="17"/>
      <c r="R304" s="17"/>
      <c r="S304" s="17"/>
      <c r="T304" s="17"/>
      <c r="U304" s="17"/>
      <c r="V304" s="17"/>
      <c r="W304" s="17"/>
    </row>
    <row r="305" spans="1:23" ht="12">
      <c r="A305" s="17"/>
      <c r="B305" s="17"/>
      <c r="C305" s="318"/>
      <c r="D305" s="318"/>
      <c r="E305" s="318"/>
      <c r="F305" s="318"/>
      <c r="G305" s="318"/>
      <c r="H305" s="318"/>
      <c r="I305" s="17"/>
      <c r="J305" s="17"/>
      <c r="K305" s="17"/>
      <c r="L305" s="17"/>
      <c r="M305" s="17"/>
      <c r="N305" s="17"/>
      <c r="O305" s="17"/>
      <c r="P305" s="17"/>
      <c r="Q305" s="17"/>
      <c r="R305" s="17"/>
      <c r="S305" s="17"/>
      <c r="T305" s="17"/>
      <c r="U305" s="17"/>
      <c r="V305" s="17"/>
      <c r="W305" s="17"/>
    </row>
    <row r="306" spans="1:23" ht="12">
      <c r="A306" s="17"/>
      <c r="B306" s="17"/>
      <c r="C306" s="318"/>
      <c r="D306" s="318"/>
      <c r="E306" s="318"/>
      <c r="F306" s="318"/>
      <c r="G306" s="318"/>
      <c r="H306" s="318"/>
      <c r="I306" s="17"/>
      <c r="J306" s="17"/>
      <c r="K306" s="17"/>
      <c r="L306" s="17"/>
      <c r="M306" s="17"/>
      <c r="N306" s="17"/>
      <c r="O306" s="17"/>
      <c r="P306" s="17"/>
      <c r="Q306" s="17"/>
      <c r="R306" s="17"/>
      <c r="S306" s="17"/>
      <c r="T306" s="17"/>
      <c r="U306" s="17"/>
      <c r="V306" s="17"/>
      <c r="W306" s="17"/>
    </row>
    <row r="307" spans="1:23" ht="12">
      <c r="A307" s="17"/>
      <c r="B307" s="17"/>
      <c r="C307" s="318"/>
      <c r="D307" s="318"/>
      <c r="E307" s="318"/>
      <c r="F307" s="318"/>
      <c r="G307" s="318"/>
      <c r="H307" s="318"/>
      <c r="I307" s="17"/>
      <c r="J307" s="17"/>
      <c r="K307" s="17"/>
      <c r="L307" s="17"/>
      <c r="M307" s="17"/>
      <c r="N307" s="17"/>
      <c r="O307" s="17"/>
      <c r="P307" s="17"/>
      <c r="Q307" s="17"/>
      <c r="R307" s="17"/>
      <c r="S307" s="17"/>
      <c r="T307" s="17"/>
      <c r="U307" s="17"/>
      <c r="V307" s="17"/>
      <c r="W307" s="17"/>
    </row>
    <row r="308" spans="1:23" ht="12">
      <c r="A308" s="17"/>
      <c r="B308" s="17"/>
      <c r="C308" s="318"/>
      <c r="D308" s="318"/>
      <c r="E308" s="318"/>
      <c r="F308" s="318"/>
      <c r="G308" s="318"/>
      <c r="H308" s="318"/>
      <c r="I308" s="17"/>
      <c r="J308" s="17"/>
      <c r="K308" s="17"/>
      <c r="L308" s="17"/>
      <c r="M308" s="17"/>
      <c r="N308" s="17"/>
      <c r="O308" s="17"/>
      <c r="P308" s="17"/>
      <c r="Q308" s="17"/>
      <c r="R308" s="17"/>
      <c r="S308" s="17"/>
      <c r="T308" s="17"/>
      <c r="U308" s="17"/>
      <c r="V308" s="17"/>
      <c r="W308" s="17"/>
    </row>
    <row r="309" spans="1:23" ht="12">
      <c r="A309" s="17"/>
      <c r="B309" s="17"/>
      <c r="C309" s="318"/>
      <c r="D309" s="318"/>
      <c r="E309" s="318"/>
      <c r="F309" s="318"/>
      <c r="G309" s="318"/>
      <c r="H309" s="318"/>
      <c r="I309" s="17"/>
      <c r="J309" s="17"/>
      <c r="K309" s="17"/>
      <c r="L309" s="17"/>
      <c r="M309" s="17"/>
      <c r="N309" s="17"/>
      <c r="O309" s="17"/>
      <c r="P309" s="17"/>
      <c r="Q309" s="17"/>
      <c r="R309" s="17"/>
      <c r="S309" s="17"/>
      <c r="T309" s="17"/>
      <c r="U309" s="17"/>
      <c r="V309" s="17"/>
      <c r="W309" s="17"/>
    </row>
    <row r="310" spans="1:23" ht="12">
      <c r="A310" s="17"/>
      <c r="B310" s="17"/>
      <c r="C310" s="318"/>
      <c r="D310" s="318"/>
      <c r="E310" s="318"/>
      <c r="F310" s="318"/>
      <c r="G310" s="318"/>
      <c r="H310" s="318"/>
      <c r="I310" s="17"/>
      <c r="J310" s="17"/>
      <c r="K310" s="17"/>
      <c r="L310" s="17"/>
      <c r="M310" s="17"/>
      <c r="N310" s="17"/>
      <c r="O310" s="17"/>
      <c r="P310" s="17"/>
      <c r="Q310" s="17"/>
      <c r="R310" s="17"/>
      <c r="S310" s="17"/>
      <c r="T310" s="17"/>
      <c r="U310" s="17"/>
      <c r="V310" s="17"/>
      <c r="W310" s="17"/>
    </row>
    <row r="311" spans="1:23" ht="12">
      <c r="A311" s="17"/>
      <c r="B311" s="17"/>
      <c r="C311" s="318"/>
      <c r="D311" s="318"/>
      <c r="E311" s="318"/>
      <c r="F311" s="318"/>
      <c r="G311" s="318"/>
      <c r="H311" s="318"/>
      <c r="I311" s="17"/>
      <c r="J311" s="17"/>
      <c r="K311" s="17"/>
      <c r="L311" s="17"/>
      <c r="M311" s="17"/>
      <c r="N311" s="17"/>
      <c r="O311" s="17"/>
      <c r="P311" s="17"/>
      <c r="Q311" s="17"/>
      <c r="R311" s="17"/>
      <c r="S311" s="17"/>
      <c r="T311" s="17"/>
      <c r="U311" s="17"/>
      <c r="V311" s="17"/>
      <c r="W311" s="17"/>
    </row>
    <row r="312" spans="1:23" ht="12">
      <c r="A312" s="17"/>
      <c r="B312" s="17"/>
      <c r="C312" s="318"/>
      <c r="D312" s="318"/>
      <c r="E312" s="318"/>
      <c r="F312" s="318"/>
      <c r="G312" s="318"/>
      <c r="H312" s="318"/>
      <c r="I312" s="17"/>
      <c r="J312" s="17"/>
      <c r="K312" s="17"/>
      <c r="L312" s="17"/>
      <c r="M312" s="17"/>
      <c r="N312" s="17"/>
      <c r="O312" s="17"/>
      <c r="P312" s="17"/>
      <c r="Q312" s="17"/>
      <c r="R312" s="17"/>
      <c r="S312" s="17"/>
      <c r="T312" s="17"/>
      <c r="U312" s="17"/>
      <c r="V312" s="17"/>
      <c r="W312" s="17"/>
    </row>
  </sheetData>
  <mergeCells count="9">
    <mergeCell ref="B25:M25"/>
    <mergeCell ref="C6:S6"/>
    <mergeCell ref="U6:W7"/>
    <mergeCell ref="C7:D7"/>
    <mergeCell ref="F7:G7"/>
    <mergeCell ref="I7:J7"/>
    <mergeCell ref="L7:M7"/>
    <mergeCell ref="O7:P7"/>
    <mergeCell ref="R7:S7"/>
  </mergeCells>
  <printOptions/>
  <pageMargins left="0.75" right="0.75" top="1" bottom="1" header="0.5" footer="0.5"/>
  <pageSetup fitToHeight="1" fitToWidth="1" horizontalDpi="600" verticalDpi="600" orientation="landscape" paperSize="9" scale="59"/>
</worksheet>
</file>

<file path=xl/worksheets/sheet26.xml><?xml version="1.0" encoding="utf-8"?>
<worksheet xmlns="http://schemas.openxmlformats.org/spreadsheetml/2006/main" xmlns:r="http://schemas.openxmlformats.org/officeDocument/2006/relationships">
  <dimension ref="A2:G13"/>
  <sheetViews>
    <sheetView workbookViewId="0" topLeftCell="A6">
      <selection activeCell="C32" sqref="C32"/>
    </sheetView>
  </sheetViews>
  <sheetFormatPr defaultColWidth="8.8515625" defaultRowHeight="12.75"/>
  <cols>
    <col min="1" max="1" width="4.140625" style="0" customWidth="1"/>
    <col min="2" max="2" width="39.7109375" style="0" customWidth="1"/>
    <col min="3" max="3" width="7.421875" style="0" bestFit="1" customWidth="1"/>
    <col min="4" max="4" width="7.421875" style="0" customWidth="1"/>
  </cols>
  <sheetData>
    <row r="2" spans="1:7" ht="16.5">
      <c r="A2" s="1"/>
      <c r="B2" s="2" t="s">
        <v>201</v>
      </c>
      <c r="C2" s="170"/>
      <c r="D2" s="170"/>
      <c r="E2" s="170"/>
      <c r="F2" s="170"/>
      <c r="G2" s="170"/>
    </row>
    <row r="3" spans="1:7" ht="15">
      <c r="A3" s="1"/>
      <c r="B3" s="18" t="s">
        <v>111</v>
      </c>
      <c r="C3" s="170"/>
      <c r="D3" s="170"/>
      <c r="E3" s="170"/>
      <c r="F3" s="170"/>
      <c r="G3" s="170"/>
    </row>
    <row r="8" spans="3:4" ht="12.75">
      <c r="C8" s="292"/>
      <c r="D8" s="293"/>
    </row>
    <row r="9" spans="3:4" ht="12.75">
      <c r="C9" s="292"/>
      <c r="D9" s="293"/>
    </row>
    <row r="10" spans="3:4" ht="12.75">
      <c r="C10" s="292"/>
      <c r="D10" s="293"/>
    </row>
    <row r="11" spans="3:4" ht="12.75">
      <c r="C11" s="292"/>
      <c r="D11" s="293"/>
    </row>
    <row r="12" spans="3:4" ht="12.75">
      <c r="C12" s="292"/>
      <c r="D12" s="293"/>
    </row>
    <row r="13" ht="12.75">
      <c r="C13" s="292"/>
    </row>
  </sheetData>
  <printOptions/>
  <pageMargins left="0.75" right="0.75" top="1" bottom="1" header="0.5" footer="0.5"/>
  <pageSetup horizontalDpi="600" verticalDpi="600" orientation="portrait" paperSize="9"/>
  <drawing r:id="rId1"/>
</worksheet>
</file>

<file path=xl/worksheets/sheet27.xml><?xml version="1.0" encoding="utf-8"?>
<worksheet xmlns="http://schemas.openxmlformats.org/spreadsheetml/2006/main" xmlns:r="http://schemas.openxmlformats.org/officeDocument/2006/relationships">
  <dimension ref="A2:M21"/>
  <sheetViews>
    <sheetView workbookViewId="0" topLeftCell="A1">
      <selection activeCell="I6" sqref="I6"/>
    </sheetView>
  </sheetViews>
  <sheetFormatPr defaultColWidth="8.8515625" defaultRowHeight="12.75"/>
  <cols>
    <col min="1" max="4" width="8.8515625" style="0" customWidth="1"/>
    <col min="5" max="5" width="11.28125" style="0" customWidth="1"/>
  </cols>
  <sheetData>
    <row r="2" spans="1:6" ht="16.5">
      <c r="A2" s="1"/>
      <c r="B2" s="2" t="s">
        <v>201</v>
      </c>
      <c r="C2" s="170"/>
      <c r="D2" s="170"/>
      <c r="E2" s="170"/>
      <c r="F2" s="170"/>
    </row>
    <row r="3" spans="1:6" ht="15">
      <c r="A3" s="1"/>
      <c r="B3" s="18" t="s">
        <v>112</v>
      </c>
      <c r="C3" s="170"/>
      <c r="D3" s="170"/>
      <c r="E3" s="170"/>
      <c r="F3" s="170"/>
    </row>
    <row r="4" ht="12">
      <c r="B4" t="s">
        <v>161</v>
      </c>
    </row>
    <row r="6" spans="2:13" ht="25.5" customHeight="1">
      <c r="B6" s="280"/>
      <c r="C6" s="543"/>
      <c r="D6" s="543"/>
      <c r="E6" s="198"/>
      <c r="F6" s="198"/>
      <c r="G6" s="198"/>
      <c r="H6" s="198"/>
      <c r="I6" s="198"/>
      <c r="J6" s="198"/>
      <c r="K6" s="198"/>
      <c r="L6" s="198"/>
      <c r="M6" s="198"/>
    </row>
    <row r="7" spans="2:13" ht="12.75">
      <c r="B7" s="280"/>
      <c r="C7" s="198"/>
      <c r="D7" s="198"/>
      <c r="E7" s="198"/>
      <c r="F7" s="198"/>
      <c r="G7" s="198"/>
      <c r="H7" s="198"/>
      <c r="I7" s="198"/>
      <c r="J7" s="198"/>
      <c r="K7" s="198"/>
      <c r="L7" s="198"/>
      <c r="M7" s="198"/>
    </row>
    <row r="8" spans="2:7" ht="12.75">
      <c r="B8" s="281"/>
      <c r="D8" s="292"/>
      <c r="E8" s="293"/>
      <c r="F8" s="293"/>
      <c r="G8" s="293"/>
    </row>
    <row r="9" spans="2:7" ht="12.75">
      <c r="B9" s="281"/>
      <c r="D9" s="292"/>
      <c r="E9" s="293"/>
      <c r="F9" s="293"/>
      <c r="G9" s="293"/>
    </row>
    <row r="10" spans="2:7" ht="12.75">
      <c r="B10" s="282"/>
      <c r="D10" s="292"/>
      <c r="E10" s="293"/>
      <c r="F10" s="293"/>
      <c r="G10" s="293"/>
    </row>
    <row r="11" spans="2:7" ht="12.75">
      <c r="B11" s="282"/>
      <c r="D11" s="292"/>
      <c r="E11" s="293"/>
      <c r="F11" s="293"/>
      <c r="G11" s="293"/>
    </row>
    <row r="12" spans="2:7" ht="12.75">
      <c r="B12" s="282"/>
      <c r="D12" s="292"/>
      <c r="E12" s="293"/>
      <c r="F12" s="293"/>
      <c r="G12" s="293"/>
    </row>
    <row r="13" spans="2:7" ht="12.75">
      <c r="B13" s="282"/>
      <c r="D13" s="292"/>
      <c r="E13" s="293"/>
      <c r="F13" s="293"/>
      <c r="G13" s="293"/>
    </row>
    <row r="14" spans="2:7" ht="12.75">
      <c r="B14" s="282"/>
      <c r="D14" s="292"/>
      <c r="E14" s="293"/>
      <c r="F14" s="293"/>
      <c r="G14" s="293"/>
    </row>
    <row r="15" spans="2:7" ht="12.75">
      <c r="B15" s="282"/>
      <c r="D15" s="292"/>
      <c r="E15" s="293"/>
      <c r="F15" s="293"/>
      <c r="G15" s="293"/>
    </row>
    <row r="16" spans="2:7" ht="12.75">
      <c r="B16" s="282"/>
      <c r="D16" s="292"/>
      <c r="E16" s="293"/>
      <c r="F16" s="293"/>
      <c r="G16" s="293"/>
    </row>
    <row r="17" spans="2:7" ht="12.75">
      <c r="B17" s="282"/>
      <c r="D17" s="292"/>
      <c r="E17" s="293"/>
      <c r="F17" s="293"/>
      <c r="G17" s="293"/>
    </row>
    <row r="18" spans="2:7" ht="12.75">
      <c r="B18" s="282"/>
      <c r="D18" s="292"/>
      <c r="E18" s="293"/>
      <c r="F18" s="293"/>
      <c r="G18" s="293"/>
    </row>
    <row r="19" spans="2:7" ht="12.75">
      <c r="B19" s="282"/>
      <c r="D19" s="292"/>
      <c r="E19" s="293"/>
      <c r="F19" s="293"/>
      <c r="G19" s="293"/>
    </row>
    <row r="20" spans="2:4" ht="12.75">
      <c r="B20" s="282"/>
      <c r="D20" s="292"/>
    </row>
    <row r="21" spans="2:6" ht="12.75">
      <c r="B21" s="333"/>
      <c r="D21" s="292"/>
      <c r="F21" s="292"/>
    </row>
  </sheetData>
  <mergeCells count="1">
    <mergeCell ref="C6:D6"/>
  </mergeCells>
  <printOptions/>
  <pageMargins left="0.75" right="0.75" top="1" bottom="1" header="0.5" footer="0.5"/>
  <pageSetup horizontalDpi="600" verticalDpi="600" orientation="portrait" paperSize="9"/>
  <drawing r:id="rId1"/>
</worksheet>
</file>

<file path=xl/worksheets/sheet28.xml><?xml version="1.0" encoding="utf-8"?>
<worksheet xmlns="http://schemas.openxmlformats.org/spreadsheetml/2006/main" xmlns:r="http://schemas.openxmlformats.org/officeDocument/2006/relationships">
  <dimension ref="A2:F22"/>
  <sheetViews>
    <sheetView workbookViewId="0" topLeftCell="A6">
      <selection activeCell="J30" sqref="J30"/>
    </sheetView>
  </sheetViews>
  <sheetFormatPr defaultColWidth="8.8515625" defaultRowHeight="12.75"/>
  <cols>
    <col min="1" max="1" width="8.8515625" style="0" customWidth="1"/>
    <col min="2" max="2" width="17.8515625" style="0" customWidth="1"/>
  </cols>
  <sheetData>
    <row r="2" spans="1:6" ht="16.5">
      <c r="A2" s="1"/>
      <c r="B2" s="2" t="s">
        <v>201</v>
      </c>
      <c r="C2" s="170"/>
      <c r="D2" s="170"/>
      <c r="E2" s="170"/>
      <c r="F2" s="170"/>
    </row>
    <row r="3" spans="1:6" ht="15">
      <c r="A3" s="1"/>
      <c r="B3" s="18" t="s">
        <v>3</v>
      </c>
      <c r="C3" s="170"/>
      <c r="D3" s="170"/>
      <c r="E3" s="170"/>
      <c r="F3" s="170"/>
    </row>
    <row r="4" ht="12">
      <c r="B4" t="s">
        <v>161</v>
      </c>
    </row>
    <row r="7" spans="2:4" ht="12.75">
      <c r="B7" s="57"/>
      <c r="C7" s="334"/>
      <c r="D7" s="293"/>
    </row>
    <row r="8" spans="2:4" ht="12.75">
      <c r="B8" s="57"/>
      <c r="C8" s="334"/>
      <c r="D8" s="293"/>
    </row>
    <row r="9" spans="2:4" ht="12.75">
      <c r="B9" s="57"/>
      <c r="C9" s="334"/>
      <c r="D9" s="293"/>
    </row>
    <row r="10" spans="2:4" ht="12.75">
      <c r="B10" s="57"/>
      <c r="C10" s="334"/>
      <c r="D10" s="293"/>
    </row>
    <row r="11" spans="2:4" ht="12.75">
      <c r="B11" s="59"/>
      <c r="C11" s="334"/>
      <c r="D11" s="293"/>
    </row>
    <row r="12" spans="2:4" ht="12.75">
      <c r="B12" s="57"/>
      <c r="C12" s="334"/>
      <c r="D12" s="293"/>
    </row>
    <row r="13" spans="2:4" ht="12.75">
      <c r="B13" s="57"/>
      <c r="C13" s="334"/>
      <c r="D13" s="293"/>
    </row>
    <row r="14" spans="2:4" ht="12.75">
      <c r="B14" s="57"/>
      <c r="C14" s="334"/>
      <c r="D14" s="293"/>
    </row>
    <row r="15" spans="2:4" ht="12.75">
      <c r="B15" s="57"/>
      <c r="C15" s="334"/>
      <c r="D15" s="293"/>
    </row>
    <row r="16" spans="2:4" ht="12.75">
      <c r="B16" s="57"/>
      <c r="C16" s="334"/>
      <c r="D16" s="293"/>
    </row>
    <row r="17" spans="2:4" ht="12.75">
      <c r="B17" s="57"/>
      <c r="C17" s="334"/>
      <c r="D17" s="293"/>
    </row>
    <row r="18" spans="2:4" ht="12.75">
      <c r="B18" s="57"/>
      <c r="C18" s="334"/>
      <c r="D18" s="293"/>
    </row>
    <row r="19" spans="2:4" ht="12.75">
      <c r="B19" s="57"/>
      <c r="C19" s="334"/>
      <c r="D19" s="293"/>
    </row>
    <row r="20" spans="2:4" ht="12.75">
      <c r="B20" s="57"/>
      <c r="C20" s="334"/>
      <c r="D20" s="293"/>
    </row>
    <row r="21" spans="2:3" ht="12.75">
      <c r="B21" s="57"/>
      <c r="C21" s="334"/>
    </row>
    <row r="22" ht="12.75">
      <c r="C22" s="334"/>
    </row>
  </sheetData>
  <printOptions/>
  <pageMargins left="0.75" right="0.75" top="1" bottom="1" header="0.5" footer="0.5"/>
  <pageSetup horizontalDpi="600" verticalDpi="600" orientation="portrait" paperSize="9"/>
  <drawing r:id="rId1"/>
</worksheet>
</file>

<file path=xl/worksheets/sheet29.xml><?xml version="1.0" encoding="utf-8"?>
<worksheet xmlns="http://schemas.openxmlformats.org/spreadsheetml/2006/main" xmlns:r="http://schemas.openxmlformats.org/officeDocument/2006/relationships">
  <dimension ref="A1:L24"/>
  <sheetViews>
    <sheetView workbookViewId="0" topLeftCell="A8">
      <selection activeCell="I18" sqref="I18"/>
    </sheetView>
  </sheetViews>
  <sheetFormatPr defaultColWidth="8.8515625" defaultRowHeight="12.75"/>
  <cols>
    <col min="1" max="1" width="4.421875" style="0" customWidth="1"/>
    <col min="2" max="2" width="22.7109375" style="0" customWidth="1"/>
    <col min="3" max="5" width="8.8515625" style="0" customWidth="1"/>
    <col min="6" max="6" width="4.00390625" style="0" customWidth="1"/>
  </cols>
  <sheetData>
    <row r="1" spans="1:2" ht="12">
      <c r="A1" s="1"/>
      <c r="B1" s="4"/>
    </row>
    <row r="2" spans="1:2" ht="16.5">
      <c r="A2" s="1"/>
      <c r="B2" s="2" t="s">
        <v>201</v>
      </c>
    </row>
    <row r="3" spans="1:2" ht="15">
      <c r="A3" s="1"/>
      <c r="B3" s="18" t="s">
        <v>4</v>
      </c>
    </row>
    <row r="4" ht="12">
      <c r="B4" t="s">
        <v>162</v>
      </c>
    </row>
    <row r="5" spans="1:2" ht="12">
      <c r="A5" s="17"/>
      <c r="B5" s="118"/>
    </row>
    <row r="6" spans="2:12" ht="12">
      <c r="B6" s="195"/>
      <c r="C6" s="544"/>
      <c r="D6" s="544"/>
      <c r="E6" s="544"/>
      <c r="F6" s="178"/>
      <c r="G6" s="544"/>
      <c r="H6" s="544"/>
      <c r="I6" s="544"/>
      <c r="J6" s="17"/>
      <c r="K6" s="17"/>
      <c r="L6" s="17"/>
    </row>
    <row r="7" spans="2:12" ht="12.75">
      <c r="B7" s="196"/>
      <c r="C7" s="544"/>
      <c r="D7" s="544"/>
      <c r="E7" s="544"/>
      <c r="F7" s="178"/>
      <c r="G7" s="544"/>
      <c r="H7" s="544"/>
      <c r="I7" s="544"/>
      <c r="J7" s="17"/>
      <c r="K7" s="17"/>
      <c r="L7" s="17"/>
    </row>
    <row r="8" spans="2:12" ht="12.75">
      <c r="B8" s="196"/>
      <c r="C8" s="137"/>
      <c r="D8" s="137"/>
      <c r="E8" s="136"/>
      <c r="F8" s="136"/>
      <c r="G8" s="137"/>
      <c r="H8" s="137"/>
      <c r="I8" s="136"/>
      <c r="J8" s="17"/>
      <c r="K8" s="17"/>
      <c r="L8" s="17"/>
    </row>
    <row r="9" spans="2:12" ht="12.75">
      <c r="B9" s="196"/>
      <c r="C9" s="137"/>
      <c r="D9" s="137"/>
      <c r="E9" s="136"/>
      <c r="F9" s="136"/>
      <c r="G9" s="137"/>
      <c r="H9" s="137"/>
      <c r="I9" s="136"/>
      <c r="J9" s="17"/>
      <c r="K9" s="17"/>
      <c r="L9" s="17"/>
    </row>
    <row r="10" spans="2:12" ht="12.75">
      <c r="B10" s="196"/>
      <c r="C10" s="336"/>
      <c r="D10" s="336"/>
      <c r="E10" s="336"/>
      <c r="F10" s="139"/>
      <c r="G10" s="335"/>
      <c r="H10" s="335"/>
      <c r="I10" s="335"/>
      <c r="J10" s="17"/>
      <c r="K10" s="17"/>
      <c r="L10" s="17"/>
    </row>
    <row r="11" spans="2:12" ht="12.75">
      <c r="B11" s="196"/>
      <c r="C11" s="139"/>
      <c r="D11" s="139"/>
      <c r="E11" s="139"/>
      <c r="F11" s="139"/>
      <c r="G11" s="139"/>
      <c r="H11" s="139"/>
      <c r="I11" s="139"/>
      <c r="J11" s="17"/>
      <c r="K11" s="17"/>
      <c r="L11" s="17"/>
    </row>
    <row r="12" spans="2:12" ht="12.75">
      <c r="B12" s="9"/>
      <c r="C12" s="362"/>
      <c r="D12" s="362"/>
      <c r="E12" s="362"/>
      <c r="F12" s="148"/>
      <c r="G12" s="148"/>
      <c r="H12" s="148"/>
      <c r="I12" s="148"/>
      <c r="J12" s="17"/>
      <c r="K12" s="363"/>
      <c r="L12" s="363"/>
    </row>
    <row r="13" spans="2:12" ht="12.75">
      <c r="B13" s="9"/>
      <c r="C13" s="362"/>
      <c r="D13" s="362"/>
      <c r="E13" s="362"/>
      <c r="F13" s="148"/>
      <c r="G13" s="148"/>
      <c r="H13" s="148"/>
      <c r="I13" s="148"/>
      <c r="J13" s="17"/>
      <c r="K13" s="363"/>
      <c r="L13" s="363"/>
    </row>
    <row r="14" spans="2:12" ht="12.75">
      <c r="B14" s="9"/>
      <c r="C14" s="362"/>
      <c r="D14" s="362"/>
      <c r="E14" s="362"/>
      <c r="F14" s="148"/>
      <c r="G14" s="148"/>
      <c r="H14" s="148"/>
      <c r="I14" s="148"/>
      <c r="J14" s="17"/>
      <c r="K14" s="363"/>
      <c r="L14" s="363"/>
    </row>
    <row r="15" spans="2:12" ht="12.75">
      <c r="B15" s="9"/>
      <c r="C15" s="362"/>
      <c r="D15" s="362"/>
      <c r="E15" s="362"/>
      <c r="F15" s="148"/>
      <c r="G15" s="148"/>
      <c r="H15" s="148"/>
      <c r="I15" s="148"/>
      <c r="J15" s="17"/>
      <c r="K15" s="363"/>
      <c r="L15" s="363"/>
    </row>
    <row r="16" spans="2:12" ht="12.75">
      <c r="B16" s="9"/>
      <c r="C16" s="362"/>
      <c r="D16" s="362"/>
      <c r="E16" s="362"/>
      <c r="F16" s="148"/>
      <c r="G16" s="148"/>
      <c r="H16" s="148"/>
      <c r="I16" s="148"/>
      <c r="J16" s="17"/>
      <c r="K16" s="363"/>
      <c r="L16" s="363"/>
    </row>
    <row r="17" spans="2:12" ht="12.75">
      <c r="B17" s="9"/>
      <c r="C17" s="362"/>
      <c r="D17" s="362"/>
      <c r="E17" s="362"/>
      <c r="F17" s="148"/>
      <c r="G17" s="148"/>
      <c r="H17" s="148"/>
      <c r="I17" s="148"/>
      <c r="J17" s="17"/>
      <c r="K17" s="364"/>
      <c r="L17" s="364"/>
    </row>
    <row r="18" spans="2:12" ht="12.75">
      <c r="B18" s="232"/>
      <c r="C18" s="255"/>
      <c r="D18" s="255"/>
      <c r="E18" s="255"/>
      <c r="F18" s="149"/>
      <c r="G18" s="149"/>
      <c r="H18" s="149"/>
      <c r="I18" s="149"/>
      <c r="J18" s="17"/>
      <c r="K18" s="364"/>
      <c r="L18" s="364"/>
    </row>
    <row r="19" spans="2:12" ht="12.75">
      <c r="B19" s="196"/>
      <c r="C19" s="365"/>
      <c r="D19" s="365"/>
      <c r="E19" s="365"/>
      <c r="F19" s="149"/>
      <c r="G19" s="149"/>
      <c r="H19" s="149"/>
      <c r="I19" s="149"/>
      <c r="J19" s="17"/>
      <c r="K19" s="366"/>
      <c r="L19" s="366"/>
    </row>
    <row r="20" spans="2:12" ht="12.75">
      <c r="B20" s="232"/>
      <c r="C20" s="148"/>
      <c r="D20" s="148"/>
      <c r="E20" s="148"/>
      <c r="F20" s="148"/>
      <c r="G20" s="148"/>
      <c r="H20" s="148"/>
      <c r="I20" s="148"/>
      <c r="J20" s="17"/>
      <c r="K20" s="367"/>
      <c r="L20" s="367"/>
    </row>
    <row r="21" spans="2:12" ht="12.75">
      <c r="B21" s="368"/>
      <c r="C21" s="150"/>
      <c r="D21" s="150"/>
      <c r="E21" s="150"/>
      <c r="F21" s="150"/>
      <c r="G21" s="150"/>
      <c r="H21" s="150"/>
      <c r="I21" s="150"/>
      <c r="J21" s="17"/>
      <c r="K21" s="366"/>
      <c r="L21" s="366"/>
    </row>
    <row r="22" spans="2:12" ht="12.75">
      <c r="B22" s="369"/>
      <c r="C22" s="241"/>
      <c r="D22" s="241"/>
      <c r="E22" s="136"/>
      <c r="F22" s="136"/>
      <c r="G22" s="241"/>
      <c r="H22" s="241"/>
      <c r="I22" s="136"/>
      <c r="J22" s="17"/>
      <c r="K22" s="17"/>
      <c r="L22" s="17"/>
    </row>
    <row r="23" spans="2:9" ht="12.75">
      <c r="B23" s="23"/>
      <c r="C23" s="147"/>
      <c r="D23" s="147"/>
      <c r="E23" s="147"/>
      <c r="F23" s="147"/>
      <c r="G23" s="147"/>
      <c r="H23" s="147"/>
      <c r="I23" s="147"/>
    </row>
    <row r="24" spans="2:9" ht="12.75">
      <c r="B24" s="146"/>
      <c r="C24" s="147"/>
      <c r="D24" s="147"/>
      <c r="E24" s="147"/>
      <c r="F24" s="147"/>
      <c r="G24" s="147"/>
      <c r="H24" s="147"/>
      <c r="I24" s="147"/>
    </row>
  </sheetData>
  <mergeCells count="2">
    <mergeCell ref="C6:E7"/>
    <mergeCell ref="G6:I7"/>
  </mergeCells>
  <printOptions/>
  <pageMargins left="0.75" right="0.75" top="1" bottom="1" header="0.5" footer="0.5"/>
  <pageSetup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M30"/>
  <sheetViews>
    <sheetView tabSelected="1" workbookViewId="0" topLeftCell="A1">
      <selection activeCell="C12" sqref="C12"/>
    </sheetView>
  </sheetViews>
  <sheetFormatPr defaultColWidth="8.8515625" defaultRowHeight="12.75"/>
  <cols>
    <col min="1" max="1" width="4.00390625" style="0" customWidth="1"/>
    <col min="2" max="2" width="28.00390625" style="0" customWidth="1"/>
    <col min="3" max="5" width="8.8515625" style="0" customWidth="1"/>
    <col min="6" max="6" width="3.7109375" style="0" customWidth="1"/>
    <col min="7" max="9" width="8.8515625" style="0" customWidth="1"/>
    <col min="10" max="10" width="3.28125" style="0" customWidth="1"/>
  </cols>
  <sheetData>
    <row r="1" spans="1:2" ht="12">
      <c r="A1" s="1"/>
      <c r="B1" s="4"/>
    </row>
    <row r="2" spans="1:2" ht="16.5">
      <c r="A2" s="1"/>
      <c r="B2" s="2" t="s">
        <v>201</v>
      </c>
    </row>
    <row r="3" spans="1:2" ht="15">
      <c r="A3" s="1"/>
      <c r="B3" s="18" t="s">
        <v>34</v>
      </c>
    </row>
    <row r="4" spans="1:2" ht="12">
      <c r="A4" s="1"/>
      <c r="B4" s="4"/>
    </row>
    <row r="6" spans="2:13" ht="12">
      <c r="B6" s="24"/>
      <c r="C6" s="505" t="s">
        <v>101</v>
      </c>
      <c r="D6" s="506"/>
      <c r="E6" s="506"/>
      <c r="F6" s="506"/>
      <c r="G6" s="506"/>
      <c r="H6" s="506"/>
      <c r="I6" s="506"/>
      <c r="J6" s="25"/>
      <c r="K6" s="505" t="s">
        <v>102</v>
      </c>
      <c r="L6" s="505"/>
      <c r="M6" s="505"/>
    </row>
    <row r="7" spans="2:13" ht="12">
      <c r="B7" s="26"/>
      <c r="C7" s="505" t="s">
        <v>35</v>
      </c>
      <c r="D7" s="505"/>
      <c r="E7" s="505"/>
      <c r="F7" s="25"/>
      <c r="G7" s="505" t="s">
        <v>36</v>
      </c>
      <c r="H7" s="505"/>
      <c r="I7" s="505"/>
      <c r="J7" s="27"/>
      <c r="K7" s="28"/>
      <c r="L7" s="29"/>
      <c r="M7" s="29"/>
    </row>
    <row r="8" spans="2:13" ht="12">
      <c r="B8" s="30" t="s">
        <v>234</v>
      </c>
      <c r="C8" s="31" t="s">
        <v>225</v>
      </c>
      <c r="D8" s="31" t="s">
        <v>226</v>
      </c>
      <c r="E8" s="31" t="s">
        <v>221</v>
      </c>
      <c r="F8" s="32"/>
      <c r="G8" s="31" t="s">
        <v>225</v>
      </c>
      <c r="H8" s="31" t="s">
        <v>226</v>
      </c>
      <c r="I8" s="31" t="s">
        <v>221</v>
      </c>
      <c r="J8" s="33"/>
      <c r="K8" s="31" t="s">
        <v>225</v>
      </c>
      <c r="L8" s="31" t="s">
        <v>226</v>
      </c>
      <c r="M8" s="31" t="s">
        <v>221</v>
      </c>
    </row>
    <row r="9" spans="2:13" ht="12">
      <c r="B9" s="34"/>
      <c r="C9" s="34"/>
      <c r="D9" s="34"/>
      <c r="E9" s="34"/>
      <c r="F9" s="35"/>
      <c r="G9" s="34"/>
      <c r="H9" s="34"/>
      <c r="I9" s="34"/>
      <c r="J9" s="36"/>
      <c r="K9" s="34"/>
      <c r="L9" s="34"/>
      <c r="M9" s="34"/>
    </row>
    <row r="10" spans="2:13" ht="12">
      <c r="B10" s="37" t="s">
        <v>37</v>
      </c>
      <c r="C10" s="38">
        <v>227400</v>
      </c>
      <c r="D10" s="38">
        <v>192450</v>
      </c>
      <c r="E10" s="38">
        <v>419850</v>
      </c>
      <c r="F10" s="38"/>
      <c r="G10" s="38">
        <v>12070</v>
      </c>
      <c r="H10" s="38">
        <v>91580</v>
      </c>
      <c r="I10" s="38">
        <v>103650</v>
      </c>
      <c r="J10" s="39"/>
      <c r="K10" s="38">
        <v>235590</v>
      </c>
      <c r="L10" s="38">
        <v>253900</v>
      </c>
      <c r="M10" s="38">
        <v>489490</v>
      </c>
    </row>
    <row r="11" spans="2:13" ht="12">
      <c r="B11" s="35"/>
      <c r="C11" s="38"/>
      <c r="D11" s="38"/>
      <c r="E11" s="38"/>
      <c r="F11" s="38"/>
      <c r="G11" s="38"/>
      <c r="H11" s="38"/>
      <c r="I11" s="38"/>
      <c r="J11" s="39"/>
      <c r="K11" s="38"/>
      <c r="L11" s="38"/>
      <c r="M11" s="38"/>
    </row>
    <row r="12" spans="2:13" ht="12">
      <c r="B12" s="40" t="s">
        <v>227</v>
      </c>
      <c r="C12" s="41">
        <v>3120</v>
      </c>
      <c r="D12" s="41">
        <v>1190</v>
      </c>
      <c r="E12" s="41">
        <v>4300</v>
      </c>
      <c r="F12" s="41"/>
      <c r="G12" s="41">
        <v>70</v>
      </c>
      <c r="H12" s="41">
        <v>170</v>
      </c>
      <c r="I12" s="41">
        <v>240</v>
      </c>
      <c r="J12" s="42"/>
      <c r="K12" s="41">
        <v>3170</v>
      </c>
      <c r="L12" s="41">
        <v>1310</v>
      </c>
      <c r="M12" s="41">
        <v>4480</v>
      </c>
    </row>
    <row r="13" spans="2:13" ht="12">
      <c r="B13" s="40" t="s">
        <v>228</v>
      </c>
      <c r="C13" s="41">
        <v>17710</v>
      </c>
      <c r="D13" s="41">
        <v>8670</v>
      </c>
      <c r="E13" s="41">
        <v>26380</v>
      </c>
      <c r="F13" s="41"/>
      <c r="G13" s="41">
        <v>570</v>
      </c>
      <c r="H13" s="41">
        <v>2120</v>
      </c>
      <c r="I13" s="41">
        <v>2690</v>
      </c>
      <c r="J13" s="42"/>
      <c r="K13" s="41">
        <v>18090</v>
      </c>
      <c r="L13" s="41">
        <v>10160</v>
      </c>
      <c r="M13" s="41">
        <v>28250</v>
      </c>
    </row>
    <row r="14" spans="2:13" ht="12">
      <c r="B14" s="40" t="s">
        <v>229</v>
      </c>
      <c r="C14" s="41">
        <v>50040</v>
      </c>
      <c r="D14" s="41">
        <v>30040</v>
      </c>
      <c r="E14" s="41">
        <v>80070</v>
      </c>
      <c r="F14" s="41"/>
      <c r="G14" s="41">
        <v>1450</v>
      </c>
      <c r="H14" s="41">
        <v>7780</v>
      </c>
      <c r="I14" s="41">
        <v>9230</v>
      </c>
      <c r="J14" s="42"/>
      <c r="K14" s="41">
        <v>51080</v>
      </c>
      <c r="L14" s="41">
        <v>35650</v>
      </c>
      <c r="M14" s="41">
        <v>86740</v>
      </c>
    </row>
    <row r="15" spans="2:13" ht="12">
      <c r="B15" s="40" t="s">
        <v>230</v>
      </c>
      <c r="C15" s="41">
        <v>54740</v>
      </c>
      <c r="D15" s="41">
        <v>48480</v>
      </c>
      <c r="E15" s="41">
        <v>103220</v>
      </c>
      <c r="F15" s="41"/>
      <c r="G15" s="41">
        <v>2310</v>
      </c>
      <c r="H15" s="41">
        <v>23440</v>
      </c>
      <c r="I15" s="41">
        <v>25760</v>
      </c>
      <c r="J15" s="42"/>
      <c r="K15" s="41">
        <v>56440</v>
      </c>
      <c r="L15" s="41">
        <v>64990</v>
      </c>
      <c r="M15" s="41">
        <v>121420</v>
      </c>
    </row>
    <row r="16" spans="2:13" ht="12">
      <c r="B16" s="40" t="s">
        <v>231</v>
      </c>
      <c r="C16" s="41">
        <v>83800</v>
      </c>
      <c r="D16" s="41">
        <v>91450</v>
      </c>
      <c r="E16" s="41">
        <v>175250</v>
      </c>
      <c r="F16" s="41"/>
      <c r="G16" s="41">
        <v>6640</v>
      </c>
      <c r="H16" s="41">
        <v>53190</v>
      </c>
      <c r="I16" s="41">
        <v>59830</v>
      </c>
      <c r="J16" s="42"/>
      <c r="K16" s="41">
        <v>88190</v>
      </c>
      <c r="L16" s="41">
        <v>126170</v>
      </c>
      <c r="M16" s="41">
        <v>214360</v>
      </c>
    </row>
    <row r="17" spans="2:13" ht="12">
      <c r="B17" s="43" t="s">
        <v>232</v>
      </c>
      <c r="C17" s="41">
        <v>17990</v>
      </c>
      <c r="D17" s="41">
        <v>12620</v>
      </c>
      <c r="E17" s="41">
        <v>30610</v>
      </c>
      <c r="F17" s="41"/>
      <c r="G17" s="41">
        <v>1030</v>
      </c>
      <c r="H17" s="41">
        <v>4880</v>
      </c>
      <c r="I17" s="41">
        <v>5900</v>
      </c>
      <c r="J17" s="42"/>
      <c r="K17" s="41">
        <v>18620</v>
      </c>
      <c r="L17" s="41">
        <v>15630</v>
      </c>
      <c r="M17" s="41">
        <v>34250</v>
      </c>
    </row>
    <row r="18" spans="2:13" ht="12">
      <c r="B18" s="36"/>
      <c r="C18" s="39"/>
      <c r="D18" s="39"/>
      <c r="E18" s="39"/>
      <c r="F18" s="39"/>
      <c r="G18" s="39"/>
      <c r="H18" s="39"/>
      <c r="I18" s="39"/>
      <c r="J18" s="39"/>
      <c r="K18" s="39"/>
      <c r="L18" s="39"/>
      <c r="M18" s="39"/>
    </row>
    <row r="19" spans="2:13" ht="12">
      <c r="B19" s="37" t="s">
        <v>38</v>
      </c>
      <c r="C19" s="38">
        <v>15950</v>
      </c>
      <c r="D19" s="38">
        <v>2540</v>
      </c>
      <c r="E19" s="38">
        <v>18500</v>
      </c>
      <c r="F19" s="39"/>
      <c r="G19" s="38">
        <v>250</v>
      </c>
      <c r="H19" s="38">
        <v>660</v>
      </c>
      <c r="I19" s="38">
        <v>910</v>
      </c>
      <c r="J19" s="39"/>
      <c r="K19" s="38">
        <v>16120</v>
      </c>
      <c r="L19" s="38">
        <v>2960</v>
      </c>
      <c r="M19" s="38">
        <v>19070</v>
      </c>
    </row>
    <row r="20" spans="2:13" ht="12">
      <c r="B20" s="22"/>
      <c r="C20" s="44"/>
      <c r="D20" s="44"/>
      <c r="E20" s="44"/>
      <c r="F20" s="44"/>
      <c r="G20" s="44"/>
      <c r="H20" s="44"/>
      <c r="I20" s="44"/>
      <c r="J20" s="44"/>
      <c r="K20" s="44"/>
      <c r="L20" s="44"/>
      <c r="M20" s="44"/>
    </row>
    <row r="21" spans="10:13" ht="12">
      <c r="J21" s="17"/>
      <c r="M21" s="45" t="s">
        <v>233</v>
      </c>
    </row>
    <row r="23" spans="2:13" ht="15.75" customHeight="1">
      <c r="B23" s="507" t="s">
        <v>84</v>
      </c>
      <c r="C23" s="507"/>
      <c r="D23" s="507"/>
      <c r="E23" s="507"/>
      <c r="F23" s="507"/>
      <c r="G23" s="507"/>
      <c r="H23" s="507"/>
      <c r="I23" s="507"/>
      <c r="J23" s="507"/>
      <c r="K23" s="507"/>
      <c r="L23" s="507"/>
      <c r="M23" s="507"/>
    </row>
    <row r="24" spans="2:13" ht="25.5" customHeight="1">
      <c r="B24" s="508" t="s">
        <v>39</v>
      </c>
      <c r="C24" s="508"/>
      <c r="D24" s="508"/>
      <c r="E24" s="508"/>
      <c r="F24" s="508"/>
      <c r="G24" s="508"/>
      <c r="H24" s="508"/>
      <c r="I24" s="508"/>
      <c r="J24" s="508"/>
      <c r="K24" s="508"/>
      <c r="L24" s="508"/>
      <c r="M24" s="508"/>
    </row>
    <row r="25" spans="2:13" ht="13.5" customHeight="1">
      <c r="B25" s="508" t="s">
        <v>100</v>
      </c>
      <c r="C25" s="508"/>
      <c r="D25" s="508"/>
      <c r="E25" s="508"/>
      <c r="F25" s="508"/>
      <c r="G25" s="508"/>
      <c r="H25" s="508"/>
      <c r="I25" s="508"/>
      <c r="J25" s="508"/>
      <c r="K25" s="508"/>
      <c r="L25" s="508"/>
      <c r="M25" s="508"/>
    </row>
    <row r="26" spans="2:13" ht="12">
      <c r="B26" s="509" t="s">
        <v>33</v>
      </c>
      <c r="C26" s="509"/>
      <c r="D26" s="509"/>
      <c r="E26" s="509"/>
      <c r="F26" s="509"/>
      <c r="G26" s="509"/>
      <c r="H26" s="509"/>
      <c r="I26" s="509"/>
      <c r="J26" s="509"/>
      <c r="K26" s="509"/>
      <c r="L26" s="509"/>
      <c r="M26" s="509"/>
    </row>
    <row r="30" spans="3:13" ht="12">
      <c r="C30" s="283"/>
      <c r="D30" s="283"/>
      <c r="E30" s="283"/>
      <c r="F30" s="283"/>
      <c r="G30" s="283"/>
      <c r="H30" s="283"/>
      <c r="I30" s="283"/>
      <c r="J30" s="283"/>
      <c r="K30" s="283"/>
      <c r="L30" s="283"/>
      <c r="M30" s="283"/>
    </row>
  </sheetData>
  <mergeCells count="8">
    <mergeCell ref="B25:M25"/>
    <mergeCell ref="B26:M26"/>
    <mergeCell ref="C6:I6"/>
    <mergeCell ref="K6:M6"/>
    <mergeCell ref="C7:E7"/>
    <mergeCell ref="G7:I7"/>
    <mergeCell ref="B23:M23"/>
    <mergeCell ref="B24:M24"/>
  </mergeCells>
  <printOptions/>
  <pageMargins left="0.75" right="0.75" top="1" bottom="1" header="0.5" footer="0.5"/>
  <pageSetup fitToHeight="1" fitToWidth="1" horizontalDpi="600" verticalDpi="600" orientation="landscape" paperSize="9"/>
</worksheet>
</file>

<file path=xl/worksheets/sheet30.xml><?xml version="1.0" encoding="utf-8"?>
<worksheet xmlns="http://schemas.openxmlformats.org/spreadsheetml/2006/main" xmlns:r="http://schemas.openxmlformats.org/officeDocument/2006/relationships">
  <sheetPr>
    <pageSetUpPr fitToPage="1"/>
  </sheetPr>
  <dimension ref="A1:P24"/>
  <sheetViews>
    <sheetView workbookViewId="0" topLeftCell="A8">
      <selection activeCell="I28" sqref="I28"/>
    </sheetView>
  </sheetViews>
  <sheetFormatPr defaultColWidth="8.8515625" defaultRowHeight="12.75"/>
  <cols>
    <col min="1" max="1" width="4.421875" style="0" customWidth="1"/>
    <col min="2" max="2" width="22.7109375" style="0" customWidth="1"/>
    <col min="3" max="5" width="8.8515625" style="0" customWidth="1"/>
    <col min="6" max="6" width="4.00390625" style="0" customWidth="1"/>
  </cols>
  <sheetData>
    <row r="1" spans="1:2" ht="12">
      <c r="A1" s="1"/>
      <c r="B1" s="4"/>
    </row>
    <row r="2" spans="1:2" ht="16.5">
      <c r="A2" s="1"/>
      <c r="B2" s="2" t="s">
        <v>201</v>
      </c>
    </row>
    <row r="3" spans="1:2" ht="15">
      <c r="A3" s="1"/>
      <c r="B3" s="18" t="s">
        <v>5</v>
      </c>
    </row>
    <row r="4" ht="12">
      <c r="B4" t="s">
        <v>162</v>
      </c>
    </row>
    <row r="5" spans="1:16" ht="12">
      <c r="A5" s="17"/>
      <c r="B5" s="370"/>
      <c r="C5" s="361"/>
      <c r="D5" s="361"/>
      <c r="E5" s="361"/>
      <c r="F5" s="361"/>
      <c r="G5" s="361"/>
      <c r="H5" s="361"/>
      <c r="I5" s="361"/>
      <c r="J5" s="361"/>
      <c r="K5" s="361"/>
      <c r="L5" s="361"/>
      <c r="M5" s="361"/>
      <c r="N5" s="361"/>
      <c r="O5" s="361"/>
      <c r="P5" s="361"/>
    </row>
    <row r="6" spans="2:16" ht="12">
      <c r="B6" s="371"/>
      <c r="C6" s="545"/>
      <c r="D6" s="545"/>
      <c r="E6" s="545"/>
      <c r="F6" s="372"/>
      <c r="G6" s="545"/>
      <c r="H6" s="545"/>
      <c r="I6" s="545"/>
      <c r="J6" s="361"/>
      <c r="K6" s="361"/>
      <c r="L6" s="361"/>
      <c r="M6" s="361"/>
      <c r="N6" s="361"/>
      <c r="O6" s="361"/>
      <c r="P6" s="361"/>
    </row>
    <row r="7" spans="2:16" ht="12.75">
      <c r="B7" s="270"/>
      <c r="C7" s="545"/>
      <c r="D7" s="545"/>
      <c r="E7" s="545"/>
      <c r="F7" s="372"/>
      <c r="G7" s="545"/>
      <c r="H7" s="545"/>
      <c r="I7" s="545"/>
      <c r="J7" s="361"/>
      <c r="K7" s="361"/>
      <c r="L7" s="361"/>
      <c r="M7" s="361"/>
      <c r="N7" s="361"/>
      <c r="O7" s="361"/>
      <c r="P7" s="361"/>
    </row>
    <row r="8" spans="2:16" ht="12.75">
      <c r="B8" s="270"/>
      <c r="C8" s="373"/>
      <c r="D8" s="373"/>
      <c r="E8" s="255"/>
      <c r="F8" s="255"/>
      <c r="G8" s="373"/>
      <c r="H8" s="373"/>
      <c r="I8" s="255"/>
      <c r="J8" s="361"/>
      <c r="K8" s="361"/>
      <c r="L8" s="361"/>
      <c r="M8" s="361"/>
      <c r="N8" s="361"/>
      <c r="O8" s="361"/>
      <c r="P8" s="361"/>
    </row>
    <row r="9" spans="2:16" ht="12.75">
      <c r="B9" s="270"/>
      <c r="C9" s="373"/>
      <c r="D9" s="373"/>
      <c r="E9" s="255"/>
      <c r="F9" s="255"/>
      <c r="G9" s="373"/>
      <c r="H9" s="373"/>
      <c r="I9" s="255"/>
      <c r="J9" s="361"/>
      <c r="K9" s="361"/>
      <c r="L9" s="361"/>
      <c r="M9" s="361"/>
      <c r="N9" s="361"/>
      <c r="O9" s="361"/>
      <c r="P9" s="361"/>
    </row>
    <row r="10" spans="2:16" ht="12.75">
      <c r="B10" s="270"/>
      <c r="C10" s="337"/>
      <c r="D10" s="337"/>
      <c r="E10" s="365"/>
      <c r="F10" s="241"/>
      <c r="G10" s="255"/>
      <c r="H10" s="255"/>
      <c r="I10" s="255"/>
      <c r="J10" s="361"/>
      <c r="K10" s="361"/>
      <c r="L10" s="361"/>
      <c r="M10" s="361"/>
      <c r="N10" s="361"/>
      <c r="O10" s="361"/>
      <c r="P10" s="361"/>
    </row>
    <row r="11" spans="2:16" ht="12.75">
      <c r="B11" s="270"/>
      <c r="C11" s="337"/>
      <c r="D11" s="337"/>
      <c r="E11" s="241"/>
      <c r="F11" s="241"/>
      <c r="G11" s="241"/>
      <c r="H11" s="241"/>
      <c r="I11" s="241"/>
      <c r="J11" s="361"/>
      <c r="K11" s="361"/>
      <c r="L11" s="361"/>
      <c r="M11" s="361"/>
      <c r="N11" s="361"/>
      <c r="O11" s="361"/>
      <c r="P11" s="361"/>
    </row>
    <row r="12" spans="2:16" ht="12.75">
      <c r="B12" s="374"/>
      <c r="C12" s="375"/>
      <c r="D12" s="375"/>
      <c r="E12" s="362"/>
      <c r="F12" s="148"/>
      <c r="G12" s="241"/>
      <c r="H12" s="241"/>
      <c r="I12" s="241"/>
      <c r="J12" s="361"/>
      <c r="K12" s="376"/>
      <c r="L12" s="376"/>
      <c r="M12" s="361"/>
      <c r="N12" s="361"/>
      <c r="O12" s="361"/>
      <c r="P12" s="361"/>
    </row>
    <row r="13" spans="2:16" ht="12.75">
      <c r="B13" s="374"/>
      <c r="C13" s="375"/>
      <c r="D13" s="375"/>
      <c r="E13" s="362"/>
      <c r="F13" s="148"/>
      <c r="G13" s="241"/>
      <c r="H13" s="241"/>
      <c r="I13" s="241"/>
      <c r="J13" s="361"/>
      <c r="K13" s="376"/>
      <c r="L13" s="376"/>
      <c r="M13" s="361"/>
      <c r="N13" s="361"/>
      <c r="O13" s="361"/>
      <c r="P13" s="361"/>
    </row>
    <row r="14" spans="2:16" ht="12.75">
      <c r="B14" s="374"/>
      <c r="C14" s="375"/>
      <c r="D14" s="375"/>
      <c r="E14" s="362"/>
      <c r="F14" s="148"/>
      <c r="G14" s="241"/>
      <c r="H14" s="241"/>
      <c r="I14" s="241"/>
      <c r="J14" s="361"/>
      <c r="K14" s="376"/>
      <c r="L14" s="376"/>
      <c r="M14" s="361"/>
      <c r="N14" s="361"/>
      <c r="O14" s="361"/>
      <c r="P14" s="361"/>
    </row>
    <row r="15" spans="2:16" ht="12.75">
      <c r="B15" s="374"/>
      <c r="C15" s="375"/>
      <c r="D15" s="375"/>
      <c r="E15" s="362"/>
      <c r="F15" s="148"/>
      <c r="G15" s="241"/>
      <c r="H15" s="241"/>
      <c r="I15" s="241"/>
      <c r="J15" s="361"/>
      <c r="K15" s="376"/>
      <c r="L15" s="376"/>
      <c r="M15" s="361"/>
      <c r="N15" s="361"/>
      <c r="O15" s="361"/>
      <c r="P15" s="361"/>
    </row>
    <row r="16" spans="2:16" ht="12.75">
      <c r="B16" s="374"/>
      <c r="C16" s="375"/>
      <c r="D16" s="375"/>
      <c r="E16" s="362"/>
      <c r="F16" s="148"/>
      <c r="G16" s="241"/>
      <c r="H16" s="241"/>
      <c r="I16" s="241"/>
      <c r="J16" s="361"/>
      <c r="K16" s="376"/>
      <c r="L16" s="376"/>
      <c r="M16" s="361"/>
      <c r="N16" s="361"/>
      <c r="O16" s="361"/>
      <c r="P16" s="361"/>
    </row>
    <row r="17" spans="2:16" ht="12.75">
      <c r="B17" s="374"/>
      <c r="C17" s="375"/>
      <c r="D17" s="375"/>
      <c r="E17" s="362"/>
      <c r="F17" s="148"/>
      <c r="G17" s="241"/>
      <c r="H17" s="241"/>
      <c r="I17" s="241"/>
      <c r="J17" s="361"/>
      <c r="K17" s="361"/>
      <c r="L17" s="361"/>
      <c r="M17" s="361"/>
      <c r="N17" s="361"/>
      <c r="O17" s="361"/>
      <c r="P17" s="361"/>
    </row>
    <row r="18" spans="2:16" ht="12.75">
      <c r="B18" s="186"/>
      <c r="C18" s="337"/>
      <c r="D18" s="337"/>
      <c r="E18" s="362"/>
      <c r="F18" s="149"/>
      <c r="G18" s="149"/>
      <c r="H18" s="149"/>
      <c r="I18" s="149"/>
      <c r="J18" s="361"/>
      <c r="K18" s="361"/>
      <c r="L18" s="361"/>
      <c r="M18" s="361"/>
      <c r="N18" s="361"/>
      <c r="O18" s="361"/>
      <c r="P18" s="361"/>
    </row>
    <row r="19" spans="2:16" ht="12.75">
      <c r="B19" s="270"/>
      <c r="C19" s="338"/>
      <c r="D19" s="338"/>
      <c r="E19" s="365"/>
      <c r="F19" s="149"/>
      <c r="G19" s="255"/>
      <c r="H19" s="255"/>
      <c r="I19" s="255"/>
      <c r="J19" s="361"/>
      <c r="K19" s="377"/>
      <c r="L19" s="377"/>
      <c r="M19" s="361"/>
      <c r="N19" s="361"/>
      <c r="O19" s="361"/>
      <c r="P19" s="361"/>
    </row>
    <row r="20" spans="2:16" ht="12.75">
      <c r="B20" s="186"/>
      <c r="C20" s="148"/>
      <c r="D20" s="148"/>
      <c r="E20" s="148"/>
      <c r="F20" s="148"/>
      <c r="G20" s="148"/>
      <c r="H20" s="148"/>
      <c r="I20" s="148"/>
      <c r="J20" s="361"/>
      <c r="K20" s="234"/>
      <c r="L20" s="234"/>
      <c r="M20" s="361"/>
      <c r="N20" s="361"/>
      <c r="O20" s="361"/>
      <c r="P20" s="361"/>
    </row>
    <row r="21" spans="2:16" ht="12.75">
      <c r="B21" s="378"/>
      <c r="C21" s="150"/>
      <c r="D21" s="150"/>
      <c r="E21" s="150"/>
      <c r="F21" s="150"/>
      <c r="G21" s="150"/>
      <c r="H21" s="150"/>
      <c r="I21" s="150"/>
      <c r="J21" s="361"/>
      <c r="K21" s="377"/>
      <c r="L21" s="377"/>
      <c r="M21" s="361"/>
      <c r="N21" s="361"/>
      <c r="O21" s="361"/>
      <c r="P21" s="361"/>
    </row>
    <row r="22" spans="2:16" ht="12.75">
      <c r="B22" s="379"/>
      <c r="C22" s="241"/>
      <c r="D22" s="241"/>
      <c r="E22" s="255"/>
      <c r="F22" s="255"/>
      <c r="G22" s="241"/>
      <c r="H22" s="241"/>
      <c r="I22" s="255"/>
      <c r="J22" s="361"/>
      <c r="K22" s="361"/>
      <c r="L22" s="361"/>
      <c r="M22" s="361"/>
      <c r="N22" s="361"/>
      <c r="O22" s="361"/>
      <c r="P22" s="361"/>
    </row>
    <row r="23" spans="2:16" ht="12.75">
      <c r="B23" s="23"/>
      <c r="C23" s="380"/>
      <c r="D23" s="380"/>
      <c r="E23" s="380"/>
      <c r="F23" s="380"/>
      <c r="G23" s="380"/>
      <c r="H23" s="380"/>
      <c r="I23" s="380"/>
      <c r="J23" s="361"/>
      <c r="K23" s="361"/>
      <c r="L23" s="361"/>
      <c r="M23" s="361"/>
      <c r="N23" s="361"/>
      <c r="O23" s="361"/>
      <c r="P23" s="361"/>
    </row>
    <row r="24" spans="2:9" ht="12.75">
      <c r="B24" s="146"/>
      <c r="C24" s="147"/>
      <c r="D24" s="147"/>
      <c r="E24" s="147"/>
      <c r="F24" s="147"/>
      <c r="G24" s="147"/>
      <c r="H24" s="147"/>
      <c r="I24" s="147"/>
    </row>
  </sheetData>
  <mergeCells count="2">
    <mergeCell ref="C6:E7"/>
    <mergeCell ref="G6:I7"/>
  </mergeCells>
  <printOptions/>
  <pageMargins left="0.75" right="0.75" top="1" bottom="1" header="0.5" footer="0.5"/>
  <pageSetup fitToHeight="1" fitToWidth="1" horizontalDpi="600" verticalDpi="600" orientation="portrait" paperSize="9" scale="91"/>
  <drawing r:id="rId1"/>
</worksheet>
</file>

<file path=xl/worksheets/sheet31.xml><?xml version="1.0" encoding="utf-8"?>
<worksheet xmlns="http://schemas.openxmlformats.org/spreadsheetml/2006/main" xmlns:r="http://schemas.openxmlformats.org/officeDocument/2006/relationships">
  <sheetPr>
    <pageSetUpPr fitToPage="1"/>
  </sheetPr>
  <dimension ref="A1:K24"/>
  <sheetViews>
    <sheetView workbookViewId="0" topLeftCell="A9">
      <selection activeCell="I17" sqref="I17"/>
    </sheetView>
  </sheetViews>
  <sheetFormatPr defaultColWidth="8.8515625" defaultRowHeight="12.75"/>
  <cols>
    <col min="1" max="1" width="4.421875" style="0" customWidth="1"/>
    <col min="2" max="2" width="22.7109375" style="0" customWidth="1"/>
    <col min="3" max="4" width="8.8515625" style="0" customWidth="1"/>
    <col min="5" max="5" width="4.00390625" style="0" customWidth="1"/>
    <col min="6" max="9" width="8.8515625" style="0" customWidth="1"/>
    <col min="10" max="10" width="11.28125" style="0" customWidth="1"/>
  </cols>
  <sheetData>
    <row r="1" spans="1:2" ht="12">
      <c r="A1" s="1"/>
      <c r="B1" s="4"/>
    </row>
    <row r="2" spans="1:2" ht="16.5">
      <c r="A2" s="1"/>
      <c r="B2" s="2" t="s">
        <v>201</v>
      </c>
    </row>
    <row r="3" spans="1:2" ht="15">
      <c r="A3" s="1"/>
      <c r="B3" s="18" t="s">
        <v>6</v>
      </c>
    </row>
    <row r="4" ht="12">
      <c r="B4" t="s">
        <v>162</v>
      </c>
    </row>
    <row r="5" spans="1:2" ht="12">
      <c r="A5" s="17"/>
      <c r="B5" s="118"/>
    </row>
    <row r="6" spans="2:11" ht="12">
      <c r="B6" s="195"/>
      <c r="C6" s="544"/>
      <c r="D6" s="544"/>
      <c r="E6" s="178"/>
      <c r="F6" s="544"/>
      <c r="G6" s="544"/>
      <c r="H6" s="17"/>
      <c r="I6" s="17"/>
      <c r="J6" s="17"/>
      <c r="K6" s="17"/>
    </row>
    <row r="7" spans="2:11" ht="12.75">
      <c r="B7" s="196"/>
      <c r="C7" s="544"/>
      <c r="D7" s="544"/>
      <c r="E7" s="178"/>
      <c r="F7" s="544"/>
      <c r="G7" s="544"/>
      <c r="H7" s="17"/>
      <c r="I7" s="341"/>
      <c r="J7" s="341"/>
      <c r="K7" s="17"/>
    </row>
    <row r="8" spans="2:11" ht="12.75">
      <c r="B8" s="196"/>
      <c r="C8" s="137"/>
      <c r="D8" s="136"/>
      <c r="E8" s="136"/>
      <c r="F8" s="137"/>
      <c r="G8" s="136"/>
      <c r="H8" s="17"/>
      <c r="I8" s="255"/>
      <c r="J8" s="255"/>
      <c r="K8" s="17"/>
    </row>
    <row r="9" spans="2:11" ht="12.75">
      <c r="B9" s="196"/>
      <c r="C9" s="137"/>
      <c r="D9" s="136"/>
      <c r="E9" s="136"/>
      <c r="F9" s="137"/>
      <c r="G9" s="136"/>
      <c r="H9" s="17"/>
      <c r="I9" s="17"/>
      <c r="J9" s="17"/>
      <c r="K9" s="17"/>
    </row>
    <row r="10" spans="2:11" ht="12.75">
      <c r="B10" s="196"/>
      <c r="C10" s="335"/>
      <c r="D10" s="335"/>
      <c r="E10" s="139"/>
      <c r="F10" s="335"/>
      <c r="G10" s="335"/>
      <c r="H10" s="17"/>
      <c r="I10" s="339"/>
      <c r="J10" s="381"/>
      <c r="K10" s="17"/>
    </row>
    <row r="11" spans="2:11" ht="12.75">
      <c r="B11" s="196"/>
      <c r="C11" s="139"/>
      <c r="D11" s="139"/>
      <c r="E11" s="139"/>
      <c r="F11" s="139"/>
      <c r="G11" s="139"/>
      <c r="H11" s="17"/>
      <c r="I11" s="17"/>
      <c r="J11" s="17"/>
      <c r="K11" s="17"/>
    </row>
    <row r="12" spans="2:11" ht="12.75">
      <c r="B12" s="9"/>
      <c r="C12" s="148"/>
      <c r="D12" s="148"/>
      <c r="E12" s="148"/>
      <c r="F12" s="148"/>
      <c r="G12" s="148"/>
      <c r="H12" s="17"/>
      <c r="I12" s="340"/>
      <c r="J12" s="382"/>
      <c r="K12" s="17"/>
    </row>
    <row r="13" spans="2:11" ht="12.75">
      <c r="B13" s="9"/>
      <c r="C13" s="148"/>
      <c r="D13" s="148"/>
      <c r="E13" s="148"/>
      <c r="F13" s="148"/>
      <c r="G13" s="148"/>
      <c r="H13" s="17"/>
      <c r="I13" s="340"/>
      <c r="J13" s="382"/>
      <c r="K13" s="17"/>
    </row>
    <row r="14" spans="2:11" ht="12.75">
      <c r="B14" s="9"/>
      <c r="C14" s="148"/>
      <c r="D14" s="148"/>
      <c r="E14" s="148"/>
      <c r="F14" s="148"/>
      <c r="G14" s="148"/>
      <c r="H14" s="17"/>
      <c r="I14" s="340"/>
      <c r="J14" s="382"/>
      <c r="K14" s="17"/>
    </row>
    <row r="15" spans="2:11" ht="12.75">
      <c r="B15" s="9"/>
      <c r="C15" s="148"/>
      <c r="D15" s="148"/>
      <c r="E15" s="148"/>
      <c r="F15" s="148"/>
      <c r="G15" s="148"/>
      <c r="H15" s="17"/>
      <c r="I15" s="340"/>
      <c r="J15" s="382"/>
      <c r="K15" s="17"/>
    </row>
    <row r="16" spans="2:11" ht="12.75">
      <c r="B16" s="9"/>
      <c r="C16" s="148"/>
      <c r="D16" s="148"/>
      <c r="E16" s="148"/>
      <c r="F16" s="148"/>
      <c r="G16" s="148"/>
      <c r="H16" s="17"/>
      <c r="I16" s="340"/>
      <c r="J16" s="382"/>
      <c r="K16" s="17"/>
    </row>
    <row r="17" spans="2:11" ht="12.75">
      <c r="B17" s="9"/>
      <c r="C17" s="148"/>
      <c r="D17" s="148"/>
      <c r="E17" s="148"/>
      <c r="F17" s="148"/>
      <c r="G17" s="148"/>
      <c r="H17" s="17"/>
      <c r="I17" s="340"/>
      <c r="J17" s="382"/>
      <c r="K17" s="17"/>
    </row>
    <row r="18" spans="2:11" ht="12.75">
      <c r="B18" s="232"/>
      <c r="C18" s="149"/>
      <c r="D18" s="149"/>
      <c r="E18" s="149"/>
      <c r="F18" s="149"/>
      <c r="G18" s="149"/>
      <c r="H18" s="17"/>
      <c r="I18" s="17"/>
      <c r="J18" s="17"/>
      <c r="K18" s="17"/>
    </row>
    <row r="19" spans="2:11" ht="12.75">
      <c r="B19" s="196"/>
      <c r="C19" s="149"/>
      <c r="D19" s="149"/>
      <c r="E19" s="149"/>
      <c r="F19" s="149"/>
      <c r="G19" s="149"/>
      <c r="H19" s="17"/>
      <c r="I19" s="339"/>
      <c r="J19" s="381"/>
      <c r="K19" s="17"/>
    </row>
    <row r="20" spans="2:11" ht="12.75">
      <c r="B20" s="232"/>
      <c r="C20" s="148"/>
      <c r="D20" s="148"/>
      <c r="E20" s="148"/>
      <c r="F20" s="148"/>
      <c r="G20" s="148"/>
      <c r="H20" s="17"/>
      <c r="I20" s="17"/>
      <c r="J20" s="17"/>
      <c r="K20" s="17"/>
    </row>
    <row r="21" spans="2:11" ht="12.75">
      <c r="B21" s="368"/>
      <c r="C21" s="150"/>
      <c r="D21" s="150"/>
      <c r="E21" s="150"/>
      <c r="F21" s="150"/>
      <c r="G21" s="150"/>
      <c r="H21" s="17"/>
      <c r="I21" s="363"/>
      <c r="J21" s="381"/>
      <c r="K21" s="17"/>
    </row>
    <row r="22" spans="2:11" ht="12.75">
      <c r="B22" s="369"/>
      <c r="C22" s="241"/>
      <c r="D22" s="136"/>
      <c r="E22" s="136"/>
      <c r="F22" s="241"/>
      <c r="G22" s="136"/>
      <c r="H22" s="17"/>
      <c r="I22" s="17"/>
      <c r="J22" s="17"/>
      <c r="K22" s="17"/>
    </row>
    <row r="23" spans="2:11" ht="12.75">
      <c r="B23" s="23"/>
      <c r="C23" s="383"/>
      <c r="D23" s="383"/>
      <c r="E23" s="383"/>
      <c r="F23" s="383"/>
      <c r="G23" s="383"/>
      <c r="H23" s="17"/>
      <c r="I23" s="17"/>
      <c r="J23" s="17"/>
      <c r="K23" s="17"/>
    </row>
    <row r="24" spans="2:7" ht="12.75">
      <c r="B24" s="146"/>
      <c r="C24" s="147"/>
      <c r="D24" s="147"/>
      <c r="E24" s="147"/>
      <c r="F24" s="147"/>
      <c r="G24" s="147"/>
    </row>
  </sheetData>
  <mergeCells count="2">
    <mergeCell ref="C6:D7"/>
    <mergeCell ref="F6:G7"/>
  </mergeCells>
  <printOptions/>
  <pageMargins left="0.75" right="0.75" top="1" bottom="1" header="0.5" footer="0.5"/>
  <pageSetup fitToHeight="1" fitToWidth="1" horizontalDpi="600" verticalDpi="600" orientation="portrait" paperSize="9" scale="89"/>
  <drawing r:id="rId1"/>
</worksheet>
</file>

<file path=xl/worksheets/sheet4.xml><?xml version="1.0" encoding="utf-8"?>
<worksheet xmlns="http://schemas.openxmlformats.org/spreadsheetml/2006/main" xmlns:r="http://schemas.openxmlformats.org/officeDocument/2006/relationships">
  <sheetPr>
    <pageSetUpPr fitToPage="1"/>
  </sheetPr>
  <dimension ref="A1:Q37"/>
  <sheetViews>
    <sheetView workbookViewId="0" topLeftCell="A1">
      <selection activeCell="A1" sqref="A1"/>
    </sheetView>
  </sheetViews>
  <sheetFormatPr defaultColWidth="8.8515625" defaultRowHeight="12.75"/>
  <cols>
    <col min="1" max="1" width="4.00390625" style="0" customWidth="1"/>
    <col min="2" max="2" width="24.00390625" style="0" customWidth="1"/>
    <col min="3" max="5" width="8.8515625" style="0" customWidth="1"/>
    <col min="6" max="6" width="3.7109375" style="0" customWidth="1"/>
    <col min="7" max="9" width="8.8515625" style="0" customWidth="1"/>
    <col min="10" max="10" width="3.28125" style="0" customWidth="1"/>
  </cols>
  <sheetData>
    <row r="1" spans="1:2" ht="12">
      <c r="A1" s="1"/>
      <c r="B1" s="4"/>
    </row>
    <row r="2" spans="1:2" ht="16.5">
      <c r="A2" s="1"/>
      <c r="B2" s="2" t="s">
        <v>201</v>
      </c>
    </row>
    <row r="3" spans="1:2" ht="15">
      <c r="A3" s="1"/>
      <c r="B3" s="18" t="s">
        <v>40</v>
      </c>
    </row>
    <row r="4" spans="1:2" ht="12">
      <c r="A4" s="1"/>
      <c r="B4" s="4"/>
    </row>
    <row r="5" spans="3:13" ht="12">
      <c r="C5" s="17"/>
      <c r="D5" s="17"/>
      <c r="E5" s="17"/>
      <c r="F5" s="17"/>
      <c r="G5" s="17"/>
      <c r="H5" s="17"/>
      <c r="I5" s="17"/>
      <c r="J5" s="17"/>
      <c r="K5" s="17"/>
      <c r="L5" s="17"/>
      <c r="M5" s="17"/>
    </row>
    <row r="6" spans="2:13" ht="12">
      <c r="B6" s="49"/>
      <c r="C6" s="512" t="s">
        <v>101</v>
      </c>
      <c r="D6" s="512"/>
      <c r="E6" s="512"/>
      <c r="F6" s="506"/>
      <c r="G6" s="506"/>
      <c r="H6" s="506"/>
      <c r="I6" s="506"/>
      <c r="J6" s="50"/>
      <c r="K6" s="512" t="s">
        <v>103</v>
      </c>
      <c r="L6" s="512"/>
      <c r="M6" s="512"/>
    </row>
    <row r="7" spans="2:13" ht="12">
      <c r="B7" s="51"/>
      <c r="C7" s="513" t="s">
        <v>35</v>
      </c>
      <c r="D7" s="513"/>
      <c r="E7" s="513"/>
      <c r="F7" s="52"/>
      <c r="G7" s="513" t="s">
        <v>36</v>
      </c>
      <c r="H7" s="513"/>
      <c r="I7" s="513"/>
      <c r="J7" s="53"/>
      <c r="K7" s="514"/>
      <c r="L7" s="514"/>
      <c r="M7" s="514"/>
    </row>
    <row r="8" spans="2:13" ht="12">
      <c r="B8" s="54" t="s">
        <v>251</v>
      </c>
      <c r="C8" s="55" t="s">
        <v>225</v>
      </c>
      <c r="D8" s="55" t="s">
        <v>235</v>
      </c>
      <c r="E8" s="55" t="s">
        <v>221</v>
      </c>
      <c r="F8" s="55"/>
      <c r="G8" s="55" t="s">
        <v>225</v>
      </c>
      <c r="H8" s="55" t="s">
        <v>235</v>
      </c>
      <c r="I8" s="55" t="s">
        <v>221</v>
      </c>
      <c r="J8" s="55"/>
      <c r="K8" s="55" t="s">
        <v>225</v>
      </c>
      <c r="L8" s="55" t="s">
        <v>235</v>
      </c>
      <c r="M8" s="55" t="s">
        <v>221</v>
      </c>
    </row>
    <row r="9" spans="2:13" ht="12">
      <c r="B9" s="56"/>
      <c r="C9" s="56"/>
      <c r="D9" s="56"/>
      <c r="E9" s="56"/>
      <c r="F9" s="56"/>
      <c r="G9" s="56"/>
      <c r="H9" s="56"/>
      <c r="I9" s="56"/>
      <c r="J9" s="56"/>
      <c r="K9" s="56"/>
      <c r="L9" s="56"/>
      <c r="M9" s="56"/>
    </row>
    <row r="10" spans="2:13" ht="12">
      <c r="B10" s="57" t="s">
        <v>236</v>
      </c>
      <c r="C10" s="41">
        <v>33690</v>
      </c>
      <c r="D10" s="41">
        <v>37840</v>
      </c>
      <c r="E10" s="41">
        <v>71530</v>
      </c>
      <c r="F10" s="58"/>
      <c r="G10" s="41">
        <v>3810</v>
      </c>
      <c r="H10" s="41">
        <v>20380</v>
      </c>
      <c r="I10" s="41">
        <v>24190</v>
      </c>
      <c r="J10" s="58"/>
      <c r="K10" s="41">
        <v>36190</v>
      </c>
      <c r="L10" s="41">
        <v>50990</v>
      </c>
      <c r="M10" s="41">
        <v>87180</v>
      </c>
    </row>
    <row r="11" spans="2:13" ht="12">
      <c r="B11" s="57" t="s">
        <v>237</v>
      </c>
      <c r="C11" s="41">
        <v>52810</v>
      </c>
      <c r="D11" s="41">
        <v>58500</v>
      </c>
      <c r="E11" s="41">
        <v>111300</v>
      </c>
      <c r="F11" s="58"/>
      <c r="G11" s="41">
        <v>2640</v>
      </c>
      <c r="H11" s="41">
        <v>35770</v>
      </c>
      <c r="I11" s="41">
        <v>38420</v>
      </c>
      <c r="J11" s="58"/>
      <c r="K11" s="41">
        <v>54690</v>
      </c>
      <c r="L11" s="41">
        <v>82330</v>
      </c>
      <c r="M11" s="41">
        <v>137020</v>
      </c>
    </row>
    <row r="12" spans="2:13" ht="12">
      <c r="B12" s="57" t="s">
        <v>238</v>
      </c>
      <c r="C12" s="41">
        <v>50180</v>
      </c>
      <c r="D12" s="41">
        <v>41240</v>
      </c>
      <c r="E12" s="41">
        <v>91410</v>
      </c>
      <c r="F12" s="58"/>
      <c r="G12" s="41">
        <v>1720</v>
      </c>
      <c r="H12" s="41">
        <v>19120</v>
      </c>
      <c r="I12" s="41">
        <v>20840</v>
      </c>
      <c r="J12" s="58"/>
      <c r="K12" s="41">
        <v>51440</v>
      </c>
      <c r="L12" s="41">
        <v>54640</v>
      </c>
      <c r="M12" s="41">
        <v>106080</v>
      </c>
    </row>
    <row r="13" spans="2:13" ht="12">
      <c r="B13" s="57" t="s">
        <v>239</v>
      </c>
      <c r="C13" s="41">
        <v>40120</v>
      </c>
      <c r="D13" s="41">
        <v>19460</v>
      </c>
      <c r="E13" s="41">
        <v>59580</v>
      </c>
      <c r="F13" s="58"/>
      <c r="G13" s="41">
        <v>1220</v>
      </c>
      <c r="H13" s="41">
        <v>5490</v>
      </c>
      <c r="I13" s="41">
        <v>6700</v>
      </c>
      <c r="J13" s="58"/>
      <c r="K13" s="41">
        <v>40910</v>
      </c>
      <c r="L13" s="41">
        <v>23340</v>
      </c>
      <c r="M13" s="41">
        <v>64240</v>
      </c>
    </row>
    <row r="14" spans="2:13" ht="12">
      <c r="B14" s="59" t="s">
        <v>240</v>
      </c>
      <c r="C14" s="41">
        <v>21450</v>
      </c>
      <c r="D14" s="41">
        <v>8920</v>
      </c>
      <c r="E14" s="41">
        <v>30370</v>
      </c>
      <c r="F14" s="58"/>
      <c r="G14" s="41">
        <v>570</v>
      </c>
      <c r="H14" s="41">
        <v>2360</v>
      </c>
      <c r="I14" s="41">
        <v>2930</v>
      </c>
      <c r="J14" s="58"/>
      <c r="K14" s="41">
        <v>21850</v>
      </c>
      <c r="L14" s="41">
        <v>10580</v>
      </c>
      <c r="M14" s="41">
        <v>32430</v>
      </c>
    </row>
    <row r="15" spans="2:13" ht="12">
      <c r="B15" s="57" t="s">
        <v>241</v>
      </c>
      <c r="C15" s="41">
        <v>11120</v>
      </c>
      <c r="D15" s="41">
        <v>4370</v>
      </c>
      <c r="E15" s="41">
        <v>15490</v>
      </c>
      <c r="F15" s="58"/>
      <c r="G15" s="41">
        <v>330</v>
      </c>
      <c r="H15" s="41">
        <v>1080</v>
      </c>
      <c r="I15" s="41">
        <v>1410</v>
      </c>
      <c r="J15" s="58"/>
      <c r="K15" s="41">
        <v>11360</v>
      </c>
      <c r="L15" s="41">
        <v>5140</v>
      </c>
      <c r="M15" s="41">
        <v>16500</v>
      </c>
    </row>
    <row r="16" spans="2:13" ht="12">
      <c r="B16" s="57" t="s">
        <v>242</v>
      </c>
      <c r="C16" s="41">
        <v>6710</v>
      </c>
      <c r="D16" s="41">
        <v>3200</v>
      </c>
      <c r="E16" s="41">
        <v>9910</v>
      </c>
      <c r="F16" s="58"/>
      <c r="G16" s="41">
        <v>200</v>
      </c>
      <c r="H16" s="41">
        <v>780</v>
      </c>
      <c r="I16" s="41">
        <v>980</v>
      </c>
      <c r="J16" s="58"/>
      <c r="K16" s="41">
        <v>6860</v>
      </c>
      <c r="L16" s="41">
        <v>3740</v>
      </c>
      <c r="M16" s="41">
        <v>10600</v>
      </c>
    </row>
    <row r="17" spans="2:13" ht="12">
      <c r="B17" s="57" t="s">
        <v>243</v>
      </c>
      <c r="C17" s="41">
        <v>5290</v>
      </c>
      <c r="D17" s="41">
        <v>2100</v>
      </c>
      <c r="E17" s="41">
        <v>7390</v>
      </c>
      <c r="F17" s="58"/>
      <c r="G17" s="41">
        <v>170</v>
      </c>
      <c r="H17" s="41">
        <v>520</v>
      </c>
      <c r="I17" s="41">
        <v>690</v>
      </c>
      <c r="J17" s="58"/>
      <c r="K17" s="41">
        <v>5410</v>
      </c>
      <c r="L17" s="41">
        <v>2460</v>
      </c>
      <c r="M17" s="41">
        <v>7870</v>
      </c>
    </row>
    <row r="18" spans="2:13" ht="12">
      <c r="B18" s="57" t="s">
        <v>244</v>
      </c>
      <c r="C18" s="41">
        <v>3830</v>
      </c>
      <c r="D18" s="41">
        <v>1420</v>
      </c>
      <c r="E18" s="41">
        <v>5240</v>
      </c>
      <c r="F18" s="58"/>
      <c r="G18" s="41">
        <v>220</v>
      </c>
      <c r="H18" s="41">
        <v>490</v>
      </c>
      <c r="I18" s="41">
        <v>720</v>
      </c>
      <c r="J18" s="58"/>
      <c r="K18" s="41">
        <v>3970</v>
      </c>
      <c r="L18" s="41">
        <v>1750</v>
      </c>
      <c r="M18" s="41">
        <v>5720</v>
      </c>
    </row>
    <row r="19" spans="2:13" ht="12">
      <c r="B19" s="57" t="s">
        <v>245</v>
      </c>
      <c r="C19" s="41">
        <v>2430</v>
      </c>
      <c r="D19" s="41">
        <v>940</v>
      </c>
      <c r="E19" s="41">
        <v>3360</v>
      </c>
      <c r="F19" s="58"/>
      <c r="G19" s="41">
        <v>100</v>
      </c>
      <c r="H19" s="41">
        <v>270</v>
      </c>
      <c r="I19" s="41">
        <v>370</v>
      </c>
      <c r="J19" s="58"/>
      <c r="K19" s="41">
        <v>2490</v>
      </c>
      <c r="L19" s="41">
        <v>1130</v>
      </c>
      <c r="M19" s="41">
        <v>3620</v>
      </c>
    </row>
    <row r="20" spans="2:13" ht="12">
      <c r="B20" s="57" t="s">
        <v>246</v>
      </c>
      <c r="C20" s="41">
        <v>1780</v>
      </c>
      <c r="D20" s="41">
        <v>560</v>
      </c>
      <c r="E20" s="41">
        <v>2350</v>
      </c>
      <c r="F20" s="58"/>
      <c r="G20" s="41">
        <v>80</v>
      </c>
      <c r="H20" s="41">
        <v>200</v>
      </c>
      <c r="I20" s="41">
        <v>270</v>
      </c>
      <c r="J20" s="58"/>
      <c r="K20" s="41">
        <v>1830</v>
      </c>
      <c r="L20" s="41">
        <v>710</v>
      </c>
      <c r="M20" s="41">
        <v>2540</v>
      </c>
    </row>
    <row r="21" spans="2:13" ht="12">
      <c r="B21" s="57" t="s">
        <v>247</v>
      </c>
      <c r="C21" s="41">
        <v>1100</v>
      </c>
      <c r="D21" s="41">
        <v>320</v>
      </c>
      <c r="E21" s="41">
        <v>1420</v>
      </c>
      <c r="F21" s="58"/>
      <c r="G21" s="41">
        <v>60</v>
      </c>
      <c r="H21" s="41">
        <v>90</v>
      </c>
      <c r="I21" s="41">
        <v>140</v>
      </c>
      <c r="J21" s="58"/>
      <c r="K21" s="41">
        <v>1140</v>
      </c>
      <c r="L21" s="41">
        <v>380</v>
      </c>
      <c r="M21" s="41">
        <v>1530</v>
      </c>
    </row>
    <row r="22" spans="2:13" ht="12">
      <c r="B22" s="57" t="s">
        <v>248</v>
      </c>
      <c r="C22" s="41">
        <v>570</v>
      </c>
      <c r="D22" s="41">
        <v>180</v>
      </c>
      <c r="E22" s="41">
        <v>750</v>
      </c>
      <c r="F22" s="58"/>
      <c r="G22" s="41">
        <v>10</v>
      </c>
      <c r="H22" s="41">
        <v>40</v>
      </c>
      <c r="I22" s="41">
        <v>60</v>
      </c>
      <c r="J22" s="58"/>
      <c r="K22" s="41">
        <v>580</v>
      </c>
      <c r="L22" s="41">
        <v>220</v>
      </c>
      <c r="M22" s="41">
        <v>800</v>
      </c>
    </row>
    <row r="23" spans="2:13" ht="12">
      <c r="B23" s="57" t="s">
        <v>249</v>
      </c>
      <c r="C23" s="41">
        <v>1640</v>
      </c>
      <c r="D23" s="41">
        <v>480</v>
      </c>
      <c r="E23" s="41">
        <v>2130</v>
      </c>
      <c r="F23" s="58"/>
      <c r="G23" s="41">
        <v>60</v>
      </c>
      <c r="H23" s="41">
        <v>50</v>
      </c>
      <c r="I23" s="41">
        <v>100</v>
      </c>
      <c r="J23" s="58"/>
      <c r="K23" s="41">
        <v>1690</v>
      </c>
      <c r="L23" s="41">
        <v>520</v>
      </c>
      <c r="M23" s="41">
        <v>2210</v>
      </c>
    </row>
    <row r="24" spans="2:13" ht="12">
      <c r="B24" s="57" t="s">
        <v>250</v>
      </c>
      <c r="C24" s="41">
        <v>10630</v>
      </c>
      <c r="D24" s="41">
        <v>15480</v>
      </c>
      <c r="E24" s="41">
        <v>26110</v>
      </c>
      <c r="F24" s="58"/>
      <c r="G24" s="41">
        <v>1130</v>
      </c>
      <c r="H24" s="41">
        <v>5620</v>
      </c>
      <c r="I24" s="41">
        <v>6750</v>
      </c>
      <c r="J24" s="58"/>
      <c r="K24" s="41">
        <v>11310</v>
      </c>
      <c r="L24" s="41">
        <v>18940</v>
      </c>
      <c r="M24" s="41">
        <v>30250</v>
      </c>
    </row>
    <row r="25" spans="2:13" ht="12">
      <c r="B25" s="56"/>
      <c r="C25" s="58"/>
      <c r="D25" s="58"/>
      <c r="E25" s="58"/>
      <c r="F25" s="58"/>
      <c r="G25" s="58"/>
      <c r="H25" s="58"/>
      <c r="I25" s="58"/>
      <c r="J25" s="58"/>
      <c r="K25" s="58"/>
      <c r="L25" s="58"/>
      <c r="M25" s="58"/>
    </row>
    <row r="26" spans="2:13" ht="12">
      <c r="B26" s="60" t="s">
        <v>221</v>
      </c>
      <c r="C26" s="294">
        <v>243350</v>
      </c>
      <c r="D26" s="294">
        <v>194990</v>
      </c>
      <c r="E26" s="294">
        <v>438340</v>
      </c>
      <c r="F26" s="64"/>
      <c r="G26" s="294">
        <v>12320</v>
      </c>
      <c r="H26" s="294">
        <v>92250</v>
      </c>
      <c r="I26" s="294">
        <v>104560</v>
      </c>
      <c r="J26" s="64"/>
      <c r="K26" s="294">
        <v>251710</v>
      </c>
      <c r="L26" s="294">
        <v>256860</v>
      </c>
      <c r="M26" s="294">
        <v>508570</v>
      </c>
    </row>
    <row r="27" spans="2:13" ht="12">
      <c r="B27" s="56"/>
      <c r="C27" s="58"/>
      <c r="D27" s="58"/>
      <c r="E27" s="58"/>
      <c r="F27" s="58"/>
      <c r="G27" s="58"/>
      <c r="H27" s="58"/>
      <c r="I27" s="58"/>
      <c r="J27" s="58"/>
      <c r="K27" s="58"/>
      <c r="L27" s="58"/>
      <c r="M27" s="58"/>
    </row>
    <row r="28" spans="2:13" ht="12">
      <c r="B28" s="56" t="s">
        <v>104</v>
      </c>
      <c r="C28" s="41">
        <v>16950</v>
      </c>
      <c r="D28" s="41">
        <v>15510</v>
      </c>
      <c r="E28" s="41">
        <v>16290</v>
      </c>
      <c r="F28" s="58"/>
      <c r="G28" s="41">
        <v>14630</v>
      </c>
      <c r="H28" s="41">
        <v>15350</v>
      </c>
      <c r="I28" s="41">
        <v>14780</v>
      </c>
      <c r="J28" s="58"/>
      <c r="K28" s="41">
        <v>16740</v>
      </c>
      <c r="L28" s="41">
        <v>15460</v>
      </c>
      <c r="M28" s="41">
        <v>16100</v>
      </c>
    </row>
    <row r="29" spans="2:17" ht="12">
      <c r="B29" s="61" t="s">
        <v>105</v>
      </c>
      <c r="C29" s="41">
        <v>22820</v>
      </c>
      <c r="D29" s="41">
        <v>19080</v>
      </c>
      <c r="E29" s="41">
        <v>20800</v>
      </c>
      <c r="F29" s="58"/>
      <c r="G29" s="41">
        <v>18130</v>
      </c>
      <c r="H29" s="41">
        <v>18170</v>
      </c>
      <c r="I29" s="41">
        <v>18170</v>
      </c>
      <c r="J29" s="58"/>
      <c r="K29" s="41">
        <v>22600</v>
      </c>
      <c r="L29" s="41">
        <v>18310</v>
      </c>
      <c r="M29" s="41">
        <v>20010</v>
      </c>
      <c r="O29" s="293"/>
      <c r="Q29" s="359"/>
    </row>
    <row r="30" spans="2:13" ht="12">
      <c r="B30" s="62" t="s">
        <v>106</v>
      </c>
      <c r="C30" s="358">
        <v>29390</v>
      </c>
      <c r="D30" s="358">
        <v>24490</v>
      </c>
      <c r="E30" s="358">
        <v>27080</v>
      </c>
      <c r="F30" s="63"/>
      <c r="G30" s="358">
        <v>26030</v>
      </c>
      <c r="H30" s="358">
        <v>22160</v>
      </c>
      <c r="I30" s="358">
        <v>22460</v>
      </c>
      <c r="J30" s="63"/>
      <c r="K30" s="358">
        <v>29170</v>
      </c>
      <c r="L30" s="358">
        <v>23270</v>
      </c>
      <c r="M30" s="358">
        <v>26350</v>
      </c>
    </row>
    <row r="31" spans="2:13" ht="12">
      <c r="B31" s="47"/>
      <c r="C31" s="47"/>
      <c r="D31" s="47"/>
      <c r="E31" s="47"/>
      <c r="F31" s="47"/>
      <c r="G31" s="47"/>
      <c r="H31" s="47"/>
      <c r="I31" s="47"/>
      <c r="J31" s="47"/>
      <c r="K31" s="47"/>
      <c r="L31" s="47"/>
      <c r="M31" s="48" t="s">
        <v>233</v>
      </c>
    </row>
    <row r="32" spans="2:13" ht="12">
      <c r="B32" s="47"/>
      <c r="C32" s="47"/>
      <c r="D32" s="47"/>
      <c r="E32" s="47"/>
      <c r="F32" s="47"/>
      <c r="G32" s="47"/>
      <c r="H32" s="47"/>
      <c r="I32" s="47"/>
      <c r="J32" s="47"/>
      <c r="K32" s="47"/>
      <c r="L32" s="47"/>
      <c r="M32" s="48"/>
    </row>
    <row r="33" spans="2:13" ht="25.5" customHeight="1">
      <c r="B33" s="507" t="s">
        <v>84</v>
      </c>
      <c r="C33" s="507"/>
      <c r="D33" s="507"/>
      <c r="E33" s="507"/>
      <c r="F33" s="507"/>
      <c r="G33" s="507"/>
      <c r="H33" s="507"/>
      <c r="I33" s="507"/>
      <c r="J33" s="507"/>
      <c r="K33" s="507"/>
      <c r="L33" s="507"/>
      <c r="M33" s="507"/>
    </row>
    <row r="34" spans="2:13" ht="12">
      <c r="B34" s="510" t="s">
        <v>83</v>
      </c>
      <c r="C34" s="510"/>
      <c r="D34" s="510"/>
      <c r="E34" s="510"/>
      <c r="F34" s="510"/>
      <c r="G34" s="510"/>
      <c r="H34" s="510"/>
      <c r="I34" s="510"/>
      <c r="J34" s="510"/>
      <c r="K34" s="510"/>
      <c r="L34" s="510"/>
      <c r="M34" s="510"/>
    </row>
    <row r="35" spans="2:13" ht="14.25" customHeight="1">
      <c r="B35" s="508" t="s">
        <v>100</v>
      </c>
      <c r="C35" s="508"/>
      <c r="D35" s="508"/>
      <c r="E35" s="508"/>
      <c r="F35" s="508"/>
      <c r="G35" s="508"/>
      <c r="H35" s="508"/>
      <c r="I35" s="508"/>
      <c r="J35" s="508"/>
      <c r="K35" s="508"/>
      <c r="L35" s="508"/>
      <c r="M35" s="508"/>
    </row>
    <row r="36" spans="2:13" ht="14.25" customHeight="1">
      <c r="B36" s="511" t="s">
        <v>41</v>
      </c>
      <c r="C36" s="511"/>
      <c r="D36" s="511"/>
      <c r="E36" s="511"/>
      <c r="F36" s="511"/>
      <c r="G36" s="511"/>
      <c r="H36" s="511"/>
      <c r="I36" s="511"/>
      <c r="J36" s="511"/>
      <c r="K36" s="511"/>
      <c r="L36" s="511"/>
      <c r="M36" s="511"/>
    </row>
    <row r="37" spans="2:13" ht="12">
      <c r="B37" s="510" t="s">
        <v>107</v>
      </c>
      <c r="C37" s="510"/>
      <c r="D37" s="510"/>
      <c r="E37" s="510"/>
      <c r="F37" s="510"/>
      <c r="G37" s="510"/>
      <c r="H37" s="510"/>
      <c r="I37" s="510"/>
      <c r="J37" s="510"/>
      <c r="K37" s="510"/>
      <c r="L37" s="510"/>
      <c r="M37" s="510"/>
    </row>
  </sheetData>
  <mergeCells count="10">
    <mergeCell ref="B37:M37"/>
    <mergeCell ref="B33:M33"/>
    <mergeCell ref="B34:M34"/>
    <mergeCell ref="B35:M35"/>
    <mergeCell ref="B36:M36"/>
    <mergeCell ref="C6:I6"/>
    <mergeCell ref="K6:M6"/>
    <mergeCell ref="C7:E7"/>
    <mergeCell ref="G7:I7"/>
    <mergeCell ref="K7:M7"/>
  </mergeCells>
  <printOptions/>
  <pageMargins left="0.75" right="0.75" top="1" bottom="1" header="0.5" footer="0.5"/>
  <pageSetup fitToHeight="1" fitToWidth="1" horizontalDpi="600" verticalDpi="600" orientation="landscape" paperSize="9" scale="90"/>
</worksheet>
</file>

<file path=xl/worksheets/sheet5.xml><?xml version="1.0" encoding="utf-8"?>
<worksheet xmlns="http://schemas.openxmlformats.org/spreadsheetml/2006/main" xmlns:r="http://schemas.openxmlformats.org/officeDocument/2006/relationships">
  <sheetPr>
    <pageSetUpPr fitToPage="1"/>
  </sheetPr>
  <dimension ref="A1:L22"/>
  <sheetViews>
    <sheetView workbookViewId="0" topLeftCell="A1">
      <selection activeCell="B3" sqref="B3"/>
    </sheetView>
  </sheetViews>
  <sheetFormatPr defaultColWidth="8.8515625" defaultRowHeight="12.75"/>
  <cols>
    <col min="1" max="1" width="4.421875" style="0" customWidth="1"/>
    <col min="2" max="2" width="28.28125" style="0" customWidth="1"/>
    <col min="3" max="7" width="8.8515625" style="0" customWidth="1"/>
    <col min="8" max="8" width="10.421875" style="0" customWidth="1"/>
    <col min="9" max="9" width="8.8515625" style="0" customWidth="1"/>
    <col min="10" max="10" width="11.28125" style="0" customWidth="1"/>
    <col min="11" max="11" width="4.00390625" style="0" customWidth="1"/>
    <col min="12" max="12" width="17.140625" style="0" customWidth="1"/>
  </cols>
  <sheetData>
    <row r="1" spans="1:2" ht="12">
      <c r="A1" s="1"/>
      <c r="B1" s="4"/>
    </row>
    <row r="2" spans="1:2" ht="16.5">
      <c r="A2" s="1"/>
      <c r="B2" s="2" t="s">
        <v>201</v>
      </c>
    </row>
    <row r="3" spans="1:2" ht="15">
      <c r="A3" s="1"/>
      <c r="B3" s="18" t="s">
        <v>43</v>
      </c>
    </row>
    <row r="4" ht="12">
      <c r="B4" t="s">
        <v>336</v>
      </c>
    </row>
    <row r="5" spans="2:12" ht="12">
      <c r="B5" s="70"/>
      <c r="C5" s="71"/>
      <c r="D5" s="71"/>
      <c r="E5" s="71"/>
      <c r="F5" s="71"/>
      <c r="G5" s="71"/>
      <c r="I5" s="71"/>
      <c r="J5" s="71"/>
      <c r="K5" s="72"/>
      <c r="L5" s="515" t="s">
        <v>253</v>
      </c>
    </row>
    <row r="6" spans="2:12" ht="36">
      <c r="B6" s="73" t="s">
        <v>224</v>
      </c>
      <c r="C6" s="74" t="s">
        <v>254</v>
      </c>
      <c r="D6" s="74" t="s">
        <v>255</v>
      </c>
      <c r="E6" s="74" t="s">
        <v>256</v>
      </c>
      <c r="F6" s="74" t="s">
        <v>257</v>
      </c>
      <c r="G6" s="74" t="s">
        <v>258</v>
      </c>
      <c r="H6" s="74" t="s">
        <v>252</v>
      </c>
      <c r="I6" s="74" t="s">
        <v>259</v>
      </c>
      <c r="J6" s="74" t="s">
        <v>42</v>
      </c>
      <c r="K6" s="75"/>
      <c r="L6" s="516"/>
    </row>
    <row r="7" spans="2:12" ht="12">
      <c r="B7" s="85"/>
      <c r="C7" s="86"/>
      <c r="D7" s="86"/>
      <c r="E7" s="86"/>
      <c r="F7" s="86"/>
      <c r="G7" s="86"/>
      <c r="H7" s="86"/>
      <c r="I7" s="86"/>
      <c r="J7" s="86"/>
      <c r="K7" s="72"/>
      <c r="L7" s="86"/>
    </row>
    <row r="8" spans="2:12" ht="12">
      <c r="B8" s="76" t="s">
        <v>37</v>
      </c>
      <c r="C8" s="38">
        <v>376730</v>
      </c>
      <c r="D8" s="38">
        <v>16980</v>
      </c>
      <c r="E8" s="38">
        <v>10900</v>
      </c>
      <c r="F8" s="38">
        <v>1010</v>
      </c>
      <c r="G8" s="38">
        <v>4240</v>
      </c>
      <c r="H8" s="38">
        <v>2540</v>
      </c>
      <c r="I8" s="38">
        <v>111120</v>
      </c>
      <c r="J8" s="38">
        <v>523520</v>
      </c>
      <c r="K8" s="72"/>
      <c r="L8" s="88">
        <v>8.650740535979283</v>
      </c>
    </row>
    <row r="9" spans="2:12" ht="12">
      <c r="B9" s="76"/>
      <c r="C9" s="77"/>
      <c r="D9" s="77"/>
      <c r="E9" s="77"/>
      <c r="F9" s="77"/>
      <c r="G9" s="77"/>
      <c r="H9" s="77"/>
      <c r="I9" s="77"/>
      <c r="J9" s="77"/>
      <c r="K9" s="78"/>
      <c r="L9" s="77"/>
    </row>
    <row r="10" spans="2:12" ht="12">
      <c r="B10" s="79" t="s">
        <v>227</v>
      </c>
      <c r="C10" s="41">
        <v>3460</v>
      </c>
      <c r="D10" s="41">
        <v>70</v>
      </c>
      <c r="E10" s="41">
        <v>20</v>
      </c>
      <c r="F10" s="387" t="s">
        <v>92</v>
      </c>
      <c r="G10" s="41">
        <v>30</v>
      </c>
      <c r="H10" s="41">
        <v>20</v>
      </c>
      <c r="I10" s="41">
        <v>930</v>
      </c>
      <c r="J10" s="41">
        <v>4540</v>
      </c>
      <c r="K10" s="67"/>
      <c r="L10" s="87">
        <v>4.126280808640266</v>
      </c>
    </row>
    <row r="11" spans="2:12" ht="12">
      <c r="B11" s="79" t="s">
        <v>228</v>
      </c>
      <c r="C11" s="41">
        <v>21410</v>
      </c>
      <c r="D11" s="41">
        <v>590</v>
      </c>
      <c r="E11" s="41">
        <v>290</v>
      </c>
      <c r="F11" s="41">
        <v>50</v>
      </c>
      <c r="G11" s="41">
        <v>250</v>
      </c>
      <c r="H11" s="41">
        <v>150</v>
      </c>
      <c r="I11" s="41">
        <v>6340</v>
      </c>
      <c r="J11" s="41">
        <v>29080</v>
      </c>
      <c r="K11" s="67"/>
      <c r="L11" s="87">
        <v>5.852607510333304</v>
      </c>
    </row>
    <row r="12" spans="2:12" ht="12">
      <c r="B12" s="79" t="s">
        <v>229</v>
      </c>
      <c r="C12" s="41">
        <v>66210</v>
      </c>
      <c r="D12" s="41">
        <v>2130</v>
      </c>
      <c r="E12" s="41">
        <v>1470</v>
      </c>
      <c r="F12" s="41">
        <v>180</v>
      </c>
      <c r="G12" s="41">
        <v>760</v>
      </c>
      <c r="H12" s="41">
        <v>430</v>
      </c>
      <c r="I12" s="41">
        <v>18130</v>
      </c>
      <c r="J12" s="41">
        <v>89310</v>
      </c>
      <c r="K12" s="67"/>
      <c r="L12" s="87">
        <v>6.9836051755384165</v>
      </c>
    </row>
    <row r="13" spans="2:12" ht="12">
      <c r="B13" s="79" t="s">
        <v>230</v>
      </c>
      <c r="C13" s="41">
        <v>94040</v>
      </c>
      <c r="D13" s="41">
        <v>4690</v>
      </c>
      <c r="E13" s="41">
        <v>3290</v>
      </c>
      <c r="F13" s="41">
        <v>240</v>
      </c>
      <c r="G13" s="41">
        <v>1040</v>
      </c>
      <c r="H13" s="41">
        <v>690</v>
      </c>
      <c r="I13" s="41">
        <v>25000</v>
      </c>
      <c r="J13" s="41">
        <v>128990</v>
      </c>
      <c r="K13" s="67"/>
      <c r="L13" s="87">
        <v>9.573445132505096</v>
      </c>
    </row>
    <row r="14" spans="2:12" ht="12">
      <c r="B14" s="79" t="s">
        <v>231</v>
      </c>
      <c r="C14" s="41">
        <v>165800</v>
      </c>
      <c r="D14" s="41">
        <v>8750</v>
      </c>
      <c r="E14" s="41">
        <v>5370</v>
      </c>
      <c r="F14" s="41">
        <v>420</v>
      </c>
      <c r="G14" s="41">
        <v>1960</v>
      </c>
      <c r="H14" s="41">
        <v>1200</v>
      </c>
      <c r="I14" s="41">
        <v>51580</v>
      </c>
      <c r="J14" s="41">
        <v>235080</v>
      </c>
      <c r="K14" s="67"/>
      <c r="L14" s="87">
        <v>9.643649284192286</v>
      </c>
    </row>
    <row r="15" spans="2:12" ht="12">
      <c r="B15" s="79" t="s">
        <v>232</v>
      </c>
      <c r="C15" s="41">
        <v>25800</v>
      </c>
      <c r="D15" s="41">
        <v>740</v>
      </c>
      <c r="E15" s="41">
        <v>470</v>
      </c>
      <c r="F15" s="41">
        <v>120</v>
      </c>
      <c r="G15" s="41">
        <v>200</v>
      </c>
      <c r="H15" s="41">
        <v>50</v>
      </c>
      <c r="I15" s="41">
        <v>9140</v>
      </c>
      <c r="J15" s="41">
        <v>36520</v>
      </c>
      <c r="K15" s="67"/>
      <c r="L15" s="87">
        <v>5.746118721461188</v>
      </c>
    </row>
    <row r="16" spans="2:12" ht="12">
      <c r="B16" s="76"/>
      <c r="C16" s="80"/>
      <c r="D16" s="80"/>
      <c r="E16" s="80"/>
      <c r="F16" s="80"/>
      <c r="G16" s="80"/>
      <c r="H16" s="80"/>
      <c r="I16" s="80"/>
      <c r="J16" s="80"/>
      <c r="K16" s="81"/>
      <c r="L16" s="88"/>
    </row>
    <row r="17" spans="2:12" ht="12">
      <c r="B17" s="85" t="s">
        <v>38</v>
      </c>
      <c r="C17" s="38">
        <v>13800</v>
      </c>
      <c r="D17" s="38">
        <v>70</v>
      </c>
      <c r="E17" s="38">
        <v>120</v>
      </c>
      <c r="F17" s="38">
        <v>10</v>
      </c>
      <c r="G17" s="38">
        <v>60</v>
      </c>
      <c r="H17" s="38">
        <v>70</v>
      </c>
      <c r="I17" s="38">
        <v>5280</v>
      </c>
      <c r="J17" s="38">
        <v>19410</v>
      </c>
      <c r="K17" s="81"/>
      <c r="L17" s="88">
        <v>2.3501097189778437</v>
      </c>
    </row>
    <row r="18" spans="3:12" ht="12">
      <c r="C18" s="69"/>
      <c r="D18" s="69"/>
      <c r="E18" s="69"/>
      <c r="F18" s="69"/>
      <c r="G18" s="69"/>
      <c r="H18" s="69"/>
      <c r="I18" s="69"/>
      <c r="J18" s="69"/>
      <c r="K18" s="82"/>
      <c r="L18" s="87"/>
    </row>
    <row r="19" spans="2:12" ht="12">
      <c r="B19" s="83" t="s">
        <v>42</v>
      </c>
      <c r="C19" s="294">
        <v>390520</v>
      </c>
      <c r="D19" s="294">
        <v>17050</v>
      </c>
      <c r="E19" s="294">
        <v>11020</v>
      </c>
      <c r="F19" s="294">
        <v>1020</v>
      </c>
      <c r="G19" s="294">
        <v>4300</v>
      </c>
      <c r="H19" s="294">
        <v>2620</v>
      </c>
      <c r="I19" s="294">
        <v>116400</v>
      </c>
      <c r="J19" s="294">
        <v>542930</v>
      </c>
      <c r="K19" s="84"/>
      <c r="L19" s="295">
        <v>8.44205931104656</v>
      </c>
    </row>
    <row r="20" spans="2:12" ht="12">
      <c r="B20" s="66"/>
      <c r="C20" s="67"/>
      <c r="D20" s="67"/>
      <c r="E20" s="67"/>
      <c r="F20" s="67"/>
      <c r="G20" s="67"/>
      <c r="H20" s="67"/>
      <c r="I20" s="67"/>
      <c r="J20" s="67"/>
      <c r="K20" s="67"/>
      <c r="L20" s="71" t="s">
        <v>233</v>
      </c>
    </row>
    <row r="21" spans="3:12" ht="12">
      <c r="C21" s="68"/>
      <c r="D21" s="68"/>
      <c r="E21" s="68"/>
      <c r="F21" s="68"/>
      <c r="G21" s="68"/>
      <c r="H21" s="68"/>
      <c r="I21" s="68"/>
      <c r="J21" s="68"/>
      <c r="K21" s="65"/>
      <c r="L21" s="65"/>
    </row>
    <row r="22" spans="2:12" ht="18" customHeight="1">
      <c r="B22" s="507" t="s">
        <v>84</v>
      </c>
      <c r="C22" s="507"/>
      <c r="D22" s="507"/>
      <c r="E22" s="507"/>
      <c r="F22" s="507"/>
      <c r="G22" s="507"/>
      <c r="H22" s="507"/>
      <c r="I22" s="507"/>
      <c r="J22" s="507"/>
      <c r="K22" s="507"/>
      <c r="L22" s="507"/>
    </row>
  </sheetData>
  <mergeCells count="2">
    <mergeCell ref="L5:L6"/>
    <mergeCell ref="B22:L22"/>
  </mergeCells>
  <printOptions/>
  <pageMargins left="0.75" right="0.75"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L24"/>
  <sheetViews>
    <sheetView workbookViewId="0" topLeftCell="A5">
      <selection activeCell="B25" sqref="B25"/>
    </sheetView>
  </sheetViews>
  <sheetFormatPr defaultColWidth="8.8515625" defaultRowHeight="12.75"/>
  <cols>
    <col min="1" max="1" width="4.421875" style="0" customWidth="1"/>
    <col min="2" max="2" width="38.421875" style="0" customWidth="1"/>
    <col min="3" max="3" width="14.00390625" style="0" customWidth="1"/>
    <col min="4" max="4" width="16.00390625" style="0" customWidth="1"/>
    <col min="5" max="5" width="3.7109375" style="0" customWidth="1"/>
    <col min="6" max="6" width="18.28125" style="0" customWidth="1"/>
    <col min="7" max="7" width="9.140625" style="17" customWidth="1"/>
    <col min="8" max="8" width="10.421875" style="17" customWidth="1"/>
    <col min="9" max="10" width="9.140625" style="17" customWidth="1"/>
    <col min="11" max="11" width="4.00390625" style="17" customWidth="1"/>
    <col min="12" max="12" width="17.140625" style="17" customWidth="1"/>
  </cols>
  <sheetData>
    <row r="1" spans="1:2" ht="12">
      <c r="A1" s="1"/>
      <c r="B1" s="4"/>
    </row>
    <row r="2" spans="1:2" ht="16.5">
      <c r="A2" s="1"/>
      <c r="B2" s="2" t="s">
        <v>201</v>
      </c>
    </row>
    <row r="3" spans="1:2" ht="15">
      <c r="A3" s="1"/>
      <c r="B3" s="18" t="s">
        <v>44</v>
      </c>
    </row>
    <row r="4" ht="12">
      <c r="B4" t="s">
        <v>336</v>
      </c>
    </row>
    <row r="5" spans="2:12" ht="12">
      <c r="B5" s="70"/>
      <c r="C5" s="71"/>
      <c r="D5" s="71"/>
      <c r="E5" s="71"/>
      <c r="F5" s="71"/>
      <c r="G5" s="72"/>
      <c r="I5" s="72"/>
      <c r="J5" s="72"/>
      <c r="K5" s="72"/>
      <c r="L5" s="515"/>
    </row>
    <row r="6" spans="2:12" ht="12">
      <c r="B6" s="98"/>
      <c r="C6" s="99"/>
      <c r="D6" s="99"/>
      <c r="E6" s="109"/>
      <c r="G6" s="86"/>
      <c r="H6" s="86"/>
      <c r="I6" s="86"/>
      <c r="J6" s="86"/>
      <c r="K6" s="72"/>
      <c r="L6" s="515"/>
    </row>
    <row r="7" spans="2:12" ht="48">
      <c r="B7" s="100" t="s">
        <v>224</v>
      </c>
      <c r="C7" s="182" t="s">
        <v>170</v>
      </c>
      <c r="D7" s="101" t="s">
        <v>7</v>
      </c>
      <c r="E7" s="101"/>
      <c r="F7" s="113" t="s">
        <v>45</v>
      </c>
      <c r="G7" s="86"/>
      <c r="H7" s="86"/>
      <c r="I7" s="86"/>
      <c r="J7" s="86"/>
      <c r="K7" s="72"/>
      <c r="L7" s="86"/>
    </row>
    <row r="8" spans="2:12" ht="12">
      <c r="B8" s="115"/>
      <c r="C8" s="111"/>
      <c r="D8" s="111"/>
      <c r="E8" s="111"/>
      <c r="F8" s="114"/>
      <c r="G8" s="86"/>
      <c r="H8" s="86"/>
      <c r="I8" s="86"/>
      <c r="J8" s="86"/>
      <c r="K8" s="72"/>
      <c r="L8" s="86"/>
    </row>
    <row r="9" spans="2:12" ht="12">
      <c r="B9" s="102" t="s">
        <v>37</v>
      </c>
      <c r="C9" s="38">
        <v>23350</v>
      </c>
      <c r="D9" s="38">
        <v>523500</v>
      </c>
      <c r="E9" s="109"/>
      <c r="F9" s="296">
        <v>4.460023495926418</v>
      </c>
      <c r="G9" s="77"/>
      <c r="H9" s="77"/>
      <c r="I9" s="77"/>
      <c r="J9" s="77"/>
      <c r="K9" s="78"/>
      <c r="L9" s="77"/>
    </row>
    <row r="10" spans="2:12" ht="12">
      <c r="B10" s="102"/>
      <c r="C10" s="99"/>
      <c r="D10" s="99"/>
      <c r="E10" s="109"/>
      <c r="F10" s="109"/>
      <c r="G10" s="77"/>
      <c r="H10" s="77"/>
      <c r="I10" s="77"/>
      <c r="J10" s="77"/>
      <c r="K10" s="78"/>
      <c r="L10" s="77"/>
    </row>
    <row r="11" spans="2:12" ht="12">
      <c r="B11" s="103" t="s">
        <v>227</v>
      </c>
      <c r="C11" s="41">
        <v>110</v>
      </c>
      <c r="D11" s="41">
        <v>4540</v>
      </c>
      <c r="E11" s="112"/>
      <c r="F11" s="110">
        <v>2.509907529722589</v>
      </c>
      <c r="G11" s="93"/>
      <c r="H11" s="93"/>
      <c r="I11" s="93"/>
      <c r="J11" s="93"/>
      <c r="K11" s="82"/>
      <c r="L11" s="87"/>
    </row>
    <row r="12" spans="2:12" ht="12">
      <c r="B12" s="103" t="s">
        <v>228</v>
      </c>
      <c r="C12" s="41">
        <v>850</v>
      </c>
      <c r="D12" s="41">
        <v>29080</v>
      </c>
      <c r="E12" s="112"/>
      <c r="F12" s="110">
        <v>2.9061769156692807</v>
      </c>
      <c r="G12" s="93"/>
      <c r="H12" s="93"/>
      <c r="I12" s="93"/>
      <c r="J12" s="93"/>
      <c r="K12" s="82"/>
      <c r="L12" s="87"/>
    </row>
    <row r="13" spans="2:12" ht="12">
      <c r="B13" s="103" t="s">
        <v>229</v>
      </c>
      <c r="C13" s="41">
        <v>3650</v>
      </c>
      <c r="D13" s="41">
        <v>89300</v>
      </c>
      <c r="E13" s="112"/>
      <c r="F13" s="110">
        <v>4.0871629490280394</v>
      </c>
      <c r="G13" s="93"/>
      <c r="H13" s="93"/>
      <c r="I13" s="93"/>
      <c r="J13" s="93"/>
      <c r="K13" s="82"/>
      <c r="L13" s="87"/>
    </row>
    <row r="14" spans="2:12" ht="12">
      <c r="B14" s="103" t="s">
        <v>230</v>
      </c>
      <c r="C14" s="41">
        <v>6410</v>
      </c>
      <c r="D14" s="41">
        <v>128980</v>
      </c>
      <c r="E14" s="112"/>
      <c r="F14" s="110">
        <v>4.969801285480583</v>
      </c>
      <c r="G14" s="93"/>
      <c r="H14" s="93"/>
      <c r="I14" s="93"/>
      <c r="J14" s="93"/>
      <c r="K14" s="82"/>
      <c r="L14" s="87"/>
    </row>
    <row r="15" spans="2:12" ht="12">
      <c r="B15" s="103" t="s">
        <v>231</v>
      </c>
      <c r="C15" s="41">
        <v>11410</v>
      </c>
      <c r="D15" s="41">
        <v>235080</v>
      </c>
      <c r="E15" s="112"/>
      <c r="F15" s="110">
        <v>4.852836705958422</v>
      </c>
      <c r="G15" s="93"/>
      <c r="H15" s="93"/>
      <c r="I15" s="93"/>
      <c r="J15" s="93"/>
      <c r="K15" s="82"/>
      <c r="L15" s="87"/>
    </row>
    <row r="16" spans="2:12" ht="12">
      <c r="B16" s="103" t="s">
        <v>232</v>
      </c>
      <c r="C16" s="41">
        <v>920</v>
      </c>
      <c r="D16" s="41">
        <v>36520</v>
      </c>
      <c r="E16" s="112"/>
      <c r="F16" s="110">
        <v>2.5222511296727372</v>
      </c>
      <c r="G16" s="93"/>
      <c r="H16" s="93"/>
      <c r="I16" s="93"/>
      <c r="J16" s="93"/>
      <c r="K16" s="82"/>
      <c r="L16" s="87"/>
    </row>
    <row r="17" spans="2:12" ht="12">
      <c r="B17" s="103"/>
      <c r="C17" s="104"/>
      <c r="D17" s="104"/>
      <c r="E17" s="112"/>
      <c r="F17" s="110"/>
      <c r="G17" s="93"/>
      <c r="H17" s="93"/>
      <c r="I17" s="93"/>
      <c r="J17" s="93"/>
      <c r="K17" s="82"/>
      <c r="L17" s="87"/>
    </row>
    <row r="18" spans="2:12" s="208" customFormat="1" ht="12">
      <c r="B18" s="102" t="s">
        <v>38</v>
      </c>
      <c r="C18" s="38">
        <v>770</v>
      </c>
      <c r="D18" s="38">
        <v>19410</v>
      </c>
      <c r="E18" s="297"/>
      <c r="F18" s="296">
        <v>3.9571310799670236</v>
      </c>
      <c r="G18" s="94"/>
      <c r="H18" s="94"/>
      <c r="I18" s="94"/>
      <c r="J18" s="94"/>
      <c r="K18" s="95"/>
      <c r="L18" s="88"/>
    </row>
    <row r="19" spans="2:12" ht="12">
      <c r="B19" s="105"/>
      <c r="C19" s="104"/>
      <c r="D19" s="104"/>
      <c r="E19" s="112"/>
      <c r="F19" s="110"/>
      <c r="G19" s="94"/>
      <c r="H19" s="94"/>
      <c r="I19" s="94"/>
      <c r="J19" s="94"/>
      <c r="K19" s="95"/>
      <c r="L19" s="88"/>
    </row>
    <row r="20" spans="2:12" s="208" customFormat="1" ht="12">
      <c r="B20" s="106" t="s">
        <v>42</v>
      </c>
      <c r="C20" s="294">
        <v>24120</v>
      </c>
      <c r="D20" s="294">
        <v>542900</v>
      </c>
      <c r="E20" s="107"/>
      <c r="F20" s="298">
        <v>4.442045816656014</v>
      </c>
      <c r="G20" s="94"/>
      <c r="H20" s="94"/>
      <c r="I20" s="94"/>
      <c r="J20" s="94"/>
      <c r="K20" s="95"/>
      <c r="L20" s="88"/>
    </row>
    <row r="21" spans="2:12" ht="12">
      <c r="B21" s="90"/>
      <c r="C21" s="91"/>
      <c r="D21" s="91"/>
      <c r="E21" s="91"/>
      <c r="F21" s="108" t="s">
        <v>233</v>
      </c>
      <c r="G21" s="93"/>
      <c r="H21" s="93"/>
      <c r="I21" s="93"/>
      <c r="J21" s="93"/>
      <c r="K21" s="82"/>
      <c r="L21" s="87"/>
    </row>
    <row r="22" spans="3:12" ht="12">
      <c r="C22" s="92"/>
      <c r="D22" s="92"/>
      <c r="E22" s="91"/>
      <c r="F22" s="91"/>
      <c r="G22" s="96"/>
      <c r="H22" s="96"/>
      <c r="I22" s="96"/>
      <c r="J22" s="96"/>
      <c r="K22" s="97"/>
      <c r="L22" s="89"/>
    </row>
    <row r="23" spans="2:12" ht="27.75" customHeight="1">
      <c r="B23" s="507" t="s">
        <v>84</v>
      </c>
      <c r="C23" s="507"/>
      <c r="D23" s="507"/>
      <c r="E23" s="507"/>
      <c r="F23" s="507"/>
      <c r="G23" s="462"/>
      <c r="H23" s="462"/>
      <c r="I23" s="78"/>
      <c r="J23" s="78"/>
      <c r="K23" s="78"/>
      <c r="L23" s="78"/>
    </row>
    <row r="24" spans="2:8" ht="12">
      <c r="B24" s="508" t="s">
        <v>20</v>
      </c>
      <c r="C24" s="508"/>
      <c r="D24" s="508"/>
      <c r="E24" s="508"/>
      <c r="F24" s="508"/>
      <c r="G24" s="508"/>
      <c r="H24" s="508"/>
    </row>
  </sheetData>
  <mergeCells count="3">
    <mergeCell ref="L5:L6"/>
    <mergeCell ref="B24:H24"/>
    <mergeCell ref="B23:F23"/>
  </mergeCells>
  <printOptions/>
  <pageMargins left="0.75" right="0.75" top="1" bottom="1" header="0.5" footer="0.5"/>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M25"/>
  <sheetViews>
    <sheetView workbookViewId="0" topLeftCell="A1">
      <selection activeCell="B18" sqref="B18"/>
    </sheetView>
  </sheetViews>
  <sheetFormatPr defaultColWidth="8.8515625" defaultRowHeight="12.75"/>
  <cols>
    <col min="1" max="1" width="4.421875" style="0" customWidth="1"/>
    <col min="2" max="2" width="29.28125" style="0" customWidth="1"/>
    <col min="3" max="4" width="8.8515625" style="0" customWidth="1"/>
    <col min="5" max="5" width="11.421875" style="0" customWidth="1"/>
    <col min="6" max="6" width="4.140625" style="0" customWidth="1"/>
    <col min="7" max="8" width="8.8515625" style="0" customWidth="1"/>
    <col min="9" max="9" width="11.8515625" style="0" customWidth="1"/>
    <col min="10" max="10" width="4.00390625" style="0" customWidth="1"/>
    <col min="11" max="12" width="8.8515625" style="0" customWidth="1"/>
    <col min="13" max="13" width="12.28125" style="0" customWidth="1"/>
  </cols>
  <sheetData>
    <row r="1" spans="1:2" ht="12">
      <c r="A1" s="1"/>
      <c r="B1" s="4"/>
    </row>
    <row r="2" spans="1:2" ht="16.5">
      <c r="A2" s="1"/>
      <c r="B2" s="2" t="s">
        <v>201</v>
      </c>
    </row>
    <row r="3" spans="1:2" ht="15">
      <c r="A3" s="1"/>
      <c r="B3" s="18" t="s">
        <v>46</v>
      </c>
    </row>
    <row r="4" ht="12">
      <c r="B4" t="s">
        <v>336</v>
      </c>
    </row>
    <row r="5" spans="2:6" s="17" customFormat="1" ht="12">
      <c r="B5" s="118"/>
      <c r="C5" s="72"/>
      <c r="D5" s="72"/>
      <c r="E5" s="72"/>
      <c r="F5" s="72"/>
    </row>
    <row r="6" spans="2:13" ht="12">
      <c r="B6" s="119"/>
      <c r="C6" s="517" t="s">
        <v>8</v>
      </c>
      <c r="D6" s="517"/>
      <c r="E6" s="517"/>
      <c r="F6" s="120"/>
      <c r="G6" s="517" t="s">
        <v>9</v>
      </c>
      <c r="H6" s="517"/>
      <c r="I6" s="517"/>
      <c r="J6" s="120"/>
      <c r="K6" s="517" t="s">
        <v>7</v>
      </c>
      <c r="L6" s="517"/>
      <c r="M6" s="517"/>
    </row>
    <row r="7" spans="2:13" ht="12">
      <c r="B7" s="121"/>
      <c r="C7" s="518" t="s">
        <v>226</v>
      </c>
      <c r="D7" s="518" t="s">
        <v>221</v>
      </c>
      <c r="E7" s="520" t="s">
        <v>261</v>
      </c>
      <c r="F7" s="122"/>
      <c r="G7" s="518" t="s">
        <v>226</v>
      </c>
      <c r="H7" s="518" t="s">
        <v>221</v>
      </c>
      <c r="I7" s="520" t="s">
        <v>261</v>
      </c>
      <c r="J7" s="122"/>
      <c r="K7" s="518" t="s">
        <v>226</v>
      </c>
      <c r="L7" s="518" t="s">
        <v>221</v>
      </c>
      <c r="M7" s="520" t="s">
        <v>261</v>
      </c>
    </row>
    <row r="8" spans="2:13" ht="12">
      <c r="B8" s="123" t="s">
        <v>224</v>
      </c>
      <c r="C8" s="519"/>
      <c r="D8" s="519"/>
      <c r="E8" s="521"/>
      <c r="F8" s="124"/>
      <c r="G8" s="519"/>
      <c r="H8" s="519"/>
      <c r="I8" s="521"/>
      <c r="J8" s="124"/>
      <c r="K8" s="519"/>
      <c r="L8" s="519"/>
      <c r="M8" s="521"/>
    </row>
    <row r="9" spans="2:13" ht="12">
      <c r="B9" s="125"/>
      <c r="C9" s="126"/>
      <c r="D9" s="126"/>
      <c r="E9" s="126"/>
      <c r="F9" s="126"/>
      <c r="G9" s="126"/>
      <c r="H9" s="126"/>
      <c r="I9" s="126"/>
      <c r="J9" s="126"/>
      <c r="K9" s="126"/>
      <c r="L9" s="126"/>
      <c r="M9" s="126"/>
    </row>
    <row r="10" spans="2:13" ht="12.75">
      <c r="B10" s="130" t="s">
        <v>37</v>
      </c>
      <c r="C10" s="38">
        <v>192450</v>
      </c>
      <c r="D10" s="38">
        <v>419850</v>
      </c>
      <c r="E10" s="299">
        <v>45.83834510355012</v>
      </c>
      <c r="F10" s="286"/>
      <c r="G10" s="38">
        <v>91580</v>
      </c>
      <c r="H10" s="38">
        <v>103650</v>
      </c>
      <c r="I10" s="299">
        <v>88.35600578871201</v>
      </c>
      <c r="J10" s="286"/>
      <c r="K10" s="38">
        <v>284030</v>
      </c>
      <c r="L10" s="38">
        <v>523500</v>
      </c>
      <c r="M10" s="299">
        <v>54.25667866932826</v>
      </c>
    </row>
    <row r="11" spans="2:13" ht="12.75">
      <c r="B11" s="130"/>
      <c r="C11" s="126"/>
      <c r="D11" s="126"/>
      <c r="E11" s="300"/>
      <c r="F11" s="126"/>
      <c r="G11" s="126"/>
      <c r="H11" s="126"/>
      <c r="I11" s="300"/>
      <c r="J11" s="126"/>
      <c r="K11" s="126"/>
      <c r="L11" s="126"/>
      <c r="M11" s="300"/>
    </row>
    <row r="12" spans="2:13" ht="12">
      <c r="B12" s="127" t="s">
        <v>227</v>
      </c>
      <c r="C12" s="41">
        <v>1190</v>
      </c>
      <c r="D12" s="41">
        <v>4300</v>
      </c>
      <c r="E12" s="301">
        <v>27.538926330467117</v>
      </c>
      <c r="F12" s="128"/>
      <c r="G12" s="41">
        <v>170</v>
      </c>
      <c r="H12" s="41">
        <v>240</v>
      </c>
      <c r="I12" s="301">
        <v>71.1297071129707</v>
      </c>
      <c r="J12" s="128"/>
      <c r="K12" s="41">
        <v>1360</v>
      </c>
      <c r="L12" s="41">
        <v>4540</v>
      </c>
      <c r="M12" s="301">
        <v>29.832672831351825</v>
      </c>
    </row>
    <row r="13" spans="2:13" ht="12">
      <c r="B13" s="127" t="s">
        <v>228</v>
      </c>
      <c r="C13" s="41">
        <v>8670</v>
      </c>
      <c r="D13" s="41">
        <v>26380</v>
      </c>
      <c r="E13" s="301">
        <v>32.869650911571846</v>
      </c>
      <c r="F13" s="128"/>
      <c r="G13" s="41">
        <v>2120</v>
      </c>
      <c r="H13" s="41">
        <v>2690</v>
      </c>
      <c r="I13" s="301">
        <v>78.75974749350168</v>
      </c>
      <c r="J13" s="128"/>
      <c r="K13" s="41">
        <v>10790</v>
      </c>
      <c r="L13" s="41">
        <v>29080</v>
      </c>
      <c r="M13" s="301">
        <v>37.11996148025863</v>
      </c>
    </row>
    <row r="14" spans="2:13" ht="12">
      <c r="B14" s="127" t="s">
        <v>229</v>
      </c>
      <c r="C14" s="41">
        <v>30040</v>
      </c>
      <c r="D14" s="41">
        <v>80070</v>
      </c>
      <c r="E14" s="301">
        <v>37.511239884104306</v>
      </c>
      <c r="F14" s="128"/>
      <c r="G14" s="41">
        <v>7780</v>
      </c>
      <c r="H14" s="41">
        <v>9230</v>
      </c>
      <c r="I14" s="301">
        <v>84.28292894280762</v>
      </c>
      <c r="J14" s="128"/>
      <c r="K14" s="41">
        <v>37820</v>
      </c>
      <c r="L14" s="41">
        <v>89300</v>
      </c>
      <c r="M14" s="301">
        <v>42.34636746394339</v>
      </c>
    </row>
    <row r="15" spans="2:13" ht="12">
      <c r="B15" s="127" t="s">
        <v>230</v>
      </c>
      <c r="C15" s="41">
        <v>48480</v>
      </c>
      <c r="D15" s="41">
        <v>103220</v>
      </c>
      <c r="E15" s="301">
        <v>46.96872820274355</v>
      </c>
      <c r="F15" s="128"/>
      <c r="G15" s="41">
        <v>23440</v>
      </c>
      <c r="H15" s="41">
        <v>25760</v>
      </c>
      <c r="I15" s="301">
        <v>91.02310231023102</v>
      </c>
      <c r="J15" s="128"/>
      <c r="K15" s="41">
        <v>71930</v>
      </c>
      <c r="L15" s="41">
        <v>128980</v>
      </c>
      <c r="M15" s="301">
        <v>55.76566727916947</v>
      </c>
    </row>
    <row r="16" spans="2:13" ht="12">
      <c r="B16" s="127" t="s">
        <v>231</v>
      </c>
      <c r="C16" s="41">
        <v>91450</v>
      </c>
      <c r="D16" s="41">
        <v>175250</v>
      </c>
      <c r="E16" s="301">
        <v>52.18371259671787</v>
      </c>
      <c r="F16" s="128"/>
      <c r="G16" s="41">
        <v>53190</v>
      </c>
      <c r="H16" s="41">
        <v>59830</v>
      </c>
      <c r="I16" s="301">
        <v>88.9030036605546</v>
      </c>
      <c r="J16" s="128"/>
      <c r="K16" s="41">
        <v>144640</v>
      </c>
      <c r="L16" s="41">
        <v>235080</v>
      </c>
      <c r="M16" s="301">
        <v>61.528677593489846</v>
      </c>
    </row>
    <row r="17" spans="2:13" ht="12">
      <c r="B17" s="127" t="s">
        <v>232</v>
      </c>
      <c r="C17" s="41">
        <v>12620</v>
      </c>
      <c r="D17" s="41">
        <v>30610</v>
      </c>
      <c r="E17" s="301">
        <v>41.23027669791905</v>
      </c>
      <c r="F17" s="128"/>
      <c r="G17" s="41">
        <v>4880</v>
      </c>
      <c r="H17" s="41">
        <v>5900</v>
      </c>
      <c r="I17" s="301">
        <v>82.6219512195122</v>
      </c>
      <c r="J17" s="128"/>
      <c r="K17" s="41">
        <v>17500</v>
      </c>
      <c r="L17" s="41">
        <v>36520</v>
      </c>
      <c r="M17" s="301">
        <v>47.92277146378201</v>
      </c>
    </row>
    <row r="18" spans="3:13" ht="12">
      <c r="C18" s="131"/>
      <c r="D18" s="131"/>
      <c r="E18" s="132"/>
      <c r="F18" s="131"/>
      <c r="G18" s="131"/>
      <c r="H18" s="131"/>
      <c r="I18" s="132"/>
      <c r="J18" s="131"/>
      <c r="K18" s="131"/>
      <c r="L18" s="131"/>
      <c r="M18" s="132"/>
    </row>
    <row r="19" spans="2:13" ht="12">
      <c r="B19" s="120" t="s">
        <v>38</v>
      </c>
      <c r="C19" s="38">
        <v>2540</v>
      </c>
      <c r="D19" s="38">
        <v>18500</v>
      </c>
      <c r="E19" s="299">
        <v>13.748175379791316</v>
      </c>
      <c r="F19" s="131"/>
      <c r="G19" s="38">
        <v>660</v>
      </c>
      <c r="H19" s="38">
        <v>910</v>
      </c>
      <c r="I19" s="299">
        <v>72.88693743139407</v>
      </c>
      <c r="J19" s="131"/>
      <c r="K19" s="38">
        <v>3210</v>
      </c>
      <c r="L19" s="38">
        <v>19410</v>
      </c>
      <c r="M19" s="299">
        <v>16.52411376751855</v>
      </c>
    </row>
    <row r="20" spans="2:13" ht="12">
      <c r="B20" s="284"/>
      <c r="C20" s="128"/>
      <c r="D20" s="128"/>
      <c r="E20" s="129"/>
      <c r="F20" s="128"/>
      <c r="G20" s="128"/>
      <c r="H20" s="128"/>
      <c r="I20" s="129"/>
      <c r="J20" s="128"/>
      <c r="K20" s="128"/>
      <c r="L20" s="128"/>
      <c r="M20" s="129"/>
    </row>
    <row r="21" spans="2:13" ht="12">
      <c r="B21" s="285" t="s">
        <v>42</v>
      </c>
      <c r="C21" s="294">
        <v>194990</v>
      </c>
      <c r="D21" s="294">
        <v>438340</v>
      </c>
      <c r="E21" s="302">
        <v>44.484215521214026</v>
      </c>
      <c r="F21" s="133"/>
      <c r="G21" s="294">
        <v>92250</v>
      </c>
      <c r="H21" s="294">
        <v>104560</v>
      </c>
      <c r="I21" s="302">
        <v>88.22122971279923</v>
      </c>
      <c r="J21" s="133"/>
      <c r="K21" s="294">
        <v>287240</v>
      </c>
      <c r="L21" s="294">
        <v>542900</v>
      </c>
      <c r="M21" s="302">
        <v>52.907793841625484</v>
      </c>
    </row>
    <row r="22" ht="12">
      <c r="M22" s="134" t="s">
        <v>233</v>
      </c>
    </row>
    <row r="23" spans="3:13" ht="12">
      <c r="C23" s="117"/>
      <c r="D23" s="117"/>
      <c r="E23" s="117"/>
      <c r="F23" s="117"/>
      <c r="G23" s="117"/>
      <c r="H23" s="117"/>
      <c r="I23" s="117"/>
      <c r="J23" s="117"/>
      <c r="K23" s="117"/>
      <c r="L23" s="117"/>
      <c r="M23" s="117"/>
    </row>
    <row r="24" spans="2:13" ht="14.25" customHeight="1">
      <c r="B24" s="507" t="s">
        <v>84</v>
      </c>
      <c r="C24" s="507"/>
      <c r="D24" s="507"/>
      <c r="E24" s="507"/>
      <c r="F24" s="507"/>
      <c r="G24" s="507"/>
      <c r="H24" s="507"/>
      <c r="I24" s="507"/>
      <c r="J24" s="507"/>
      <c r="K24" s="507"/>
      <c r="L24" s="507"/>
      <c r="M24" s="116"/>
    </row>
    <row r="25" spans="2:11" ht="12">
      <c r="B25" s="508" t="s">
        <v>108</v>
      </c>
      <c r="C25" s="508"/>
      <c r="D25" s="508"/>
      <c r="E25" s="508"/>
      <c r="F25" s="508"/>
      <c r="G25" s="508"/>
      <c r="H25" s="508"/>
      <c r="I25" s="463"/>
      <c r="J25" s="463"/>
      <c r="K25" s="463"/>
    </row>
  </sheetData>
  <mergeCells count="14">
    <mergeCell ref="L7:L8"/>
    <mergeCell ref="M7:M8"/>
    <mergeCell ref="B25:H25"/>
    <mergeCell ref="B24:L24"/>
    <mergeCell ref="C6:E6"/>
    <mergeCell ref="G6:I6"/>
    <mergeCell ref="K6:M6"/>
    <mergeCell ref="C7:C8"/>
    <mergeCell ref="D7:D8"/>
    <mergeCell ref="E7:E8"/>
    <mergeCell ref="G7:G8"/>
    <mergeCell ref="H7:H8"/>
    <mergeCell ref="I7:I8"/>
    <mergeCell ref="K7:K8"/>
  </mergeCells>
  <printOptions/>
  <pageMargins left="0.75" right="0.75" top="1" bottom="1"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W25"/>
  <sheetViews>
    <sheetView workbookViewId="0" topLeftCell="A1">
      <selection activeCell="A1" sqref="A1"/>
    </sheetView>
  </sheetViews>
  <sheetFormatPr defaultColWidth="8.8515625" defaultRowHeight="12.75"/>
  <cols>
    <col min="1" max="1" width="4.421875" style="0" customWidth="1"/>
    <col min="2" max="2" width="27.28125" style="0" customWidth="1"/>
    <col min="3" max="4" width="8.8515625" style="0" customWidth="1"/>
    <col min="5" max="5" width="3.140625" style="0" customWidth="1"/>
    <col min="6" max="7" width="8.8515625" style="0" customWidth="1"/>
    <col min="8" max="8" width="3.140625" style="0" customWidth="1"/>
    <col min="9" max="10" width="8.28125" style="0" customWidth="1"/>
    <col min="11" max="11" width="3.140625" style="0" customWidth="1"/>
    <col min="12" max="12" width="8.140625" style="0" customWidth="1"/>
    <col min="13" max="13" width="8.00390625" style="0" customWidth="1"/>
    <col min="14" max="14" width="3.28125" style="0" customWidth="1"/>
    <col min="15" max="15" width="7.8515625" style="0" customWidth="1"/>
    <col min="16" max="16" width="8.28125" style="0" customWidth="1"/>
    <col min="17" max="17" width="3.421875" style="0" customWidth="1"/>
    <col min="18" max="18" width="8.8515625" style="0" customWidth="1"/>
    <col min="19" max="19" width="8.7109375" style="0" customWidth="1"/>
    <col min="20" max="20" width="3.28125" style="0" customWidth="1"/>
  </cols>
  <sheetData>
    <row r="1" spans="1:2" ht="12">
      <c r="A1" s="1"/>
      <c r="B1" s="4"/>
    </row>
    <row r="2" spans="1:2" ht="16.5">
      <c r="A2" s="1"/>
      <c r="B2" s="2" t="s">
        <v>201</v>
      </c>
    </row>
    <row r="3" spans="1:2" ht="15">
      <c r="A3" s="1"/>
      <c r="B3" s="18" t="s">
        <v>11</v>
      </c>
    </row>
    <row r="4" ht="12">
      <c r="B4" t="s">
        <v>336</v>
      </c>
    </row>
    <row r="5" spans="1:13" ht="12">
      <c r="A5" s="17"/>
      <c r="B5" s="118"/>
      <c r="C5" s="72"/>
      <c r="D5" s="72"/>
      <c r="E5" s="72"/>
      <c r="F5" s="72"/>
      <c r="G5" s="17"/>
      <c r="H5" s="17"/>
      <c r="I5" s="17"/>
      <c r="J5" s="17"/>
      <c r="K5" s="17"/>
      <c r="L5" s="17"/>
      <c r="M5" s="17"/>
    </row>
    <row r="6" spans="2:23" ht="12">
      <c r="B6" s="195"/>
      <c r="C6" s="522" t="s">
        <v>262</v>
      </c>
      <c r="D6" s="522"/>
      <c r="E6" s="522"/>
      <c r="F6" s="522"/>
      <c r="G6" s="522"/>
      <c r="H6" s="522"/>
      <c r="I6" s="522"/>
      <c r="J6" s="522"/>
      <c r="K6" s="522"/>
      <c r="L6" s="522"/>
      <c r="M6" s="522"/>
      <c r="N6" s="522"/>
      <c r="O6" s="522"/>
      <c r="P6" s="522"/>
      <c r="Q6" s="522"/>
      <c r="R6" s="522"/>
      <c r="S6" s="522"/>
      <c r="T6" s="135"/>
      <c r="U6" s="523" t="s">
        <v>15</v>
      </c>
      <c r="V6" s="523"/>
      <c r="W6" s="523"/>
    </row>
    <row r="7" spans="2:23" ht="12.75" customHeight="1">
      <c r="B7" s="196"/>
      <c r="C7" s="524" t="s">
        <v>263</v>
      </c>
      <c r="D7" s="524"/>
      <c r="E7" s="197"/>
      <c r="F7" s="524" t="s">
        <v>264</v>
      </c>
      <c r="G7" s="524"/>
      <c r="H7" s="197"/>
      <c r="I7" s="524" t="s">
        <v>265</v>
      </c>
      <c r="J7" s="524"/>
      <c r="K7" s="197"/>
      <c r="L7" s="524" t="s">
        <v>266</v>
      </c>
      <c r="M7" s="524"/>
      <c r="N7" s="197"/>
      <c r="O7" s="525" t="s">
        <v>267</v>
      </c>
      <c r="P7" s="525"/>
      <c r="Q7" s="198"/>
      <c r="R7" s="525" t="s">
        <v>232</v>
      </c>
      <c r="S7" s="525"/>
      <c r="T7" s="137"/>
      <c r="U7" s="512"/>
      <c r="V7" s="512"/>
      <c r="W7" s="512"/>
    </row>
    <row r="8" spans="2:23" ht="12">
      <c r="B8" s="199" t="s">
        <v>224</v>
      </c>
      <c r="C8" s="21" t="s">
        <v>225</v>
      </c>
      <c r="D8" s="21" t="s">
        <v>226</v>
      </c>
      <c r="E8" s="21"/>
      <c r="F8" s="21" t="s">
        <v>225</v>
      </c>
      <c r="G8" s="21" t="s">
        <v>226</v>
      </c>
      <c r="H8" s="21"/>
      <c r="I8" s="21" t="s">
        <v>225</v>
      </c>
      <c r="J8" s="21" t="s">
        <v>226</v>
      </c>
      <c r="K8" s="21"/>
      <c r="L8" s="21" t="s">
        <v>225</v>
      </c>
      <c r="M8" s="21" t="s">
        <v>226</v>
      </c>
      <c r="N8" s="21"/>
      <c r="O8" s="21" t="s">
        <v>225</v>
      </c>
      <c r="P8" s="21" t="s">
        <v>226</v>
      </c>
      <c r="Q8" s="21"/>
      <c r="R8" s="21" t="s">
        <v>225</v>
      </c>
      <c r="S8" s="21" t="s">
        <v>226</v>
      </c>
      <c r="T8" s="138"/>
      <c r="U8" s="138" t="s">
        <v>225</v>
      </c>
      <c r="V8" s="138" t="s">
        <v>226</v>
      </c>
      <c r="W8" s="46" t="s">
        <v>221</v>
      </c>
    </row>
    <row r="9" spans="2:23" ht="12">
      <c r="B9" s="196"/>
      <c r="C9" s="198"/>
      <c r="D9" s="198"/>
      <c r="E9" s="198"/>
      <c r="F9" s="198"/>
      <c r="G9" s="198"/>
      <c r="H9" s="198"/>
      <c r="I9" s="198"/>
      <c r="J9" s="198"/>
      <c r="K9" s="198"/>
      <c r="L9" s="198"/>
      <c r="M9" s="198"/>
      <c r="N9" s="198"/>
      <c r="O9" s="198"/>
      <c r="P9" s="198"/>
      <c r="Q9" s="198"/>
      <c r="R9" s="198"/>
      <c r="S9" s="198"/>
      <c r="T9" s="137"/>
      <c r="U9" s="137"/>
      <c r="V9" s="137"/>
      <c r="W9" s="136"/>
    </row>
    <row r="10" spans="2:23" ht="12">
      <c r="B10" s="14" t="s">
        <v>37</v>
      </c>
      <c r="C10" s="272">
        <v>1740</v>
      </c>
      <c r="D10" s="272">
        <v>2350</v>
      </c>
      <c r="E10" s="200"/>
      <c r="F10" s="272">
        <v>28410</v>
      </c>
      <c r="G10" s="272">
        <v>38860</v>
      </c>
      <c r="H10" s="200"/>
      <c r="I10" s="272">
        <v>46020</v>
      </c>
      <c r="J10" s="272">
        <v>61800</v>
      </c>
      <c r="K10" s="200"/>
      <c r="L10" s="272">
        <v>65310</v>
      </c>
      <c r="M10" s="272">
        <v>83910</v>
      </c>
      <c r="N10" s="200"/>
      <c r="O10" s="272">
        <v>65410</v>
      </c>
      <c r="P10" s="272">
        <v>57910</v>
      </c>
      <c r="Q10" s="200"/>
      <c r="R10" s="272">
        <v>300</v>
      </c>
      <c r="S10" s="272">
        <v>120</v>
      </c>
      <c r="T10" s="139"/>
      <c r="U10" s="272">
        <v>207180</v>
      </c>
      <c r="V10" s="272">
        <v>244960</v>
      </c>
      <c r="W10" s="272">
        <v>452140</v>
      </c>
    </row>
    <row r="11" spans="2:23" ht="12">
      <c r="B11" s="14"/>
      <c r="C11" s="200"/>
      <c r="D11" s="200"/>
      <c r="E11" s="200"/>
      <c r="F11" s="200"/>
      <c r="G11" s="200"/>
      <c r="H11" s="200"/>
      <c r="I11" s="200"/>
      <c r="J11" s="200"/>
      <c r="K11" s="200"/>
      <c r="L11" s="200"/>
      <c r="M11" s="200"/>
      <c r="N11" s="200"/>
      <c r="O11" s="200"/>
      <c r="P11" s="200"/>
      <c r="Q11" s="200"/>
      <c r="R11" s="200"/>
      <c r="S11" s="200"/>
      <c r="T11" s="139"/>
      <c r="U11" s="200"/>
      <c r="V11" s="200"/>
      <c r="W11" s="200"/>
    </row>
    <row r="12" spans="2:23" ht="12">
      <c r="B12" s="1" t="s">
        <v>227</v>
      </c>
      <c r="C12" s="271">
        <v>0</v>
      </c>
      <c r="D12" s="271">
        <v>0</v>
      </c>
      <c r="E12" s="185"/>
      <c r="F12" s="271">
        <v>10</v>
      </c>
      <c r="G12" s="271" t="s">
        <v>92</v>
      </c>
      <c r="H12" s="185"/>
      <c r="I12" s="271">
        <v>260</v>
      </c>
      <c r="J12" s="271">
        <v>150</v>
      </c>
      <c r="K12" s="185"/>
      <c r="L12" s="271">
        <v>940</v>
      </c>
      <c r="M12" s="271">
        <v>440</v>
      </c>
      <c r="N12" s="185"/>
      <c r="O12" s="271">
        <v>1350</v>
      </c>
      <c r="P12" s="271">
        <v>440</v>
      </c>
      <c r="Q12" s="185"/>
      <c r="R12" s="271" t="s">
        <v>92</v>
      </c>
      <c r="S12" s="271" t="s">
        <v>92</v>
      </c>
      <c r="T12" s="148"/>
      <c r="U12" s="271">
        <v>2560</v>
      </c>
      <c r="V12" s="271">
        <v>1030</v>
      </c>
      <c r="W12" s="271">
        <v>3590</v>
      </c>
    </row>
    <row r="13" spans="2:23" ht="12">
      <c r="B13" s="1" t="s">
        <v>228</v>
      </c>
      <c r="C13" s="271">
        <v>0</v>
      </c>
      <c r="D13" s="271">
        <v>0</v>
      </c>
      <c r="E13" s="185"/>
      <c r="F13" s="271">
        <v>500</v>
      </c>
      <c r="G13" s="271">
        <v>590</v>
      </c>
      <c r="H13" s="185"/>
      <c r="I13" s="271">
        <v>2600</v>
      </c>
      <c r="J13" s="271">
        <v>2660</v>
      </c>
      <c r="K13" s="185"/>
      <c r="L13" s="271">
        <v>5410</v>
      </c>
      <c r="M13" s="271">
        <v>3540</v>
      </c>
      <c r="N13" s="185"/>
      <c r="O13" s="271">
        <v>7030</v>
      </c>
      <c r="P13" s="271">
        <v>2090</v>
      </c>
      <c r="Q13" s="185"/>
      <c r="R13" s="271">
        <v>10</v>
      </c>
      <c r="S13" s="271">
        <v>10</v>
      </c>
      <c r="T13" s="148"/>
      <c r="U13" s="271">
        <v>15550</v>
      </c>
      <c r="V13" s="271">
        <v>8880</v>
      </c>
      <c r="W13" s="271">
        <v>24430</v>
      </c>
    </row>
    <row r="14" spans="2:23" ht="12">
      <c r="B14" s="1" t="s">
        <v>229</v>
      </c>
      <c r="C14" s="271">
        <v>0</v>
      </c>
      <c r="D14" s="271">
        <v>0</v>
      </c>
      <c r="E14" s="185"/>
      <c r="F14" s="271">
        <v>2840</v>
      </c>
      <c r="G14" s="271">
        <v>3300</v>
      </c>
      <c r="H14" s="185"/>
      <c r="I14" s="271">
        <v>8910</v>
      </c>
      <c r="J14" s="271">
        <v>8320</v>
      </c>
      <c r="K14" s="185"/>
      <c r="L14" s="271">
        <v>15470</v>
      </c>
      <c r="M14" s="271">
        <v>12300</v>
      </c>
      <c r="N14" s="185"/>
      <c r="O14" s="271">
        <v>15450</v>
      </c>
      <c r="P14" s="271">
        <v>6720</v>
      </c>
      <c r="Q14" s="185"/>
      <c r="R14" s="271" t="s">
        <v>92</v>
      </c>
      <c r="S14" s="271" t="s">
        <v>92</v>
      </c>
      <c r="T14" s="148"/>
      <c r="U14" s="271">
        <v>42660</v>
      </c>
      <c r="V14" s="271">
        <v>30640</v>
      </c>
      <c r="W14" s="271">
        <v>73300</v>
      </c>
    </row>
    <row r="15" spans="2:23" ht="12">
      <c r="B15" s="1" t="s">
        <v>230</v>
      </c>
      <c r="C15" s="271">
        <v>10</v>
      </c>
      <c r="D15" s="271">
        <v>10</v>
      </c>
      <c r="E15" s="185"/>
      <c r="F15" s="271">
        <v>5250</v>
      </c>
      <c r="G15" s="271">
        <v>6980</v>
      </c>
      <c r="H15" s="185"/>
      <c r="I15" s="271">
        <v>11980</v>
      </c>
      <c r="J15" s="271">
        <v>17380</v>
      </c>
      <c r="K15" s="185"/>
      <c r="L15" s="271">
        <v>16310</v>
      </c>
      <c r="M15" s="271">
        <v>25080</v>
      </c>
      <c r="N15" s="185"/>
      <c r="O15" s="271">
        <v>14360</v>
      </c>
      <c r="P15" s="271">
        <v>14580</v>
      </c>
      <c r="Q15" s="185"/>
      <c r="R15" s="271">
        <v>10</v>
      </c>
      <c r="S15" s="271">
        <v>10</v>
      </c>
      <c r="T15" s="148"/>
      <c r="U15" s="271">
        <v>47900</v>
      </c>
      <c r="V15" s="271">
        <v>64040</v>
      </c>
      <c r="W15" s="271">
        <v>111940</v>
      </c>
    </row>
    <row r="16" spans="2:23" ht="12">
      <c r="B16" s="1" t="s">
        <v>231</v>
      </c>
      <c r="C16" s="271">
        <v>1540</v>
      </c>
      <c r="D16" s="271">
        <v>2320</v>
      </c>
      <c r="E16" s="185"/>
      <c r="F16" s="271">
        <v>18050</v>
      </c>
      <c r="G16" s="271">
        <v>27220</v>
      </c>
      <c r="H16" s="185"/>
      <c r="I16" s="271">
        <v>19440</v>
      </c>
      <c r="J16" s="271">
        <v>32140</v>
      </c>
      <c r="K16" s="185"/>
      <c r="L16" s="271">
        <v>22750</v>
      </c>
      <c r="M16" s="271">
        <v>41350</v>
      </c>
      <c r="N16" s="185"/>
      <c r="O16" s="271">
        <v>22850</v>
      </c>
      <c r="P16" s="271">
        <v>33330</v>
      </c>
      <c r="Q16" s="185"/>
      <c r="R16" s="271" t="s">
        <v>92</v>
      </c>
      <c r="S16" s="271" t="s">
        <v>92</v>
      </c>
      <c r="T16" s="148"/>
      <c r="U16" s="271">
        <v>84640</v>
      </c>
      <c r="V16" s="271">
        <v>136350</v>
      </c>
      <c r="W16" s="271">
        <v>220990</v>
      </c>
    </row>
    <row r="17" spans="2:23" ht="12">
      <c r="B17" s="1" t="s">
        <v>232</v>
      </c>
      <c r="C17" s="271">
        <v>190</v>
      </c>
      <c r="D17" s="271">
        <v>30</v>
      </c>
      <c r="E17" s="185"/>
      <c r="F17" s="271">
        <v>1780</v>
      </c>
      <c r="G17" s="271">
        <v>780</v>
      </c>
      <c r="H17" s="185"/>
      <c r="I17" s="271">
        <v>2830</v>
      </c>
      <c r="J17" s="271">
        <v>1160</v>
      </c>
      <c r="K17" s="185"/>
      <c r="L17" s="271">
        <v>4430</v>
      </c>
      <c r="M17" s="271">
        <v>1200</v>
      </c>
      <c r="N17" s="185"/>
      <c r="O17" s="271">
        <v>4370</v>
      </c>
      <c r="P17" s="271">
        <v>760</v>
      </c>
      <c r="Q17" s="185"/>
      <c r="R17" s="271">
        <v>280</v>
      </c>
      <c r="S17" s="271">
        <v>100</v>
      </c>
      <c r="T17" s="148"/>
      <c r="U17" s="271">
        <v>13880</v>
      </c>
      <c r="V17" s="271">
        <v>4020</v>
      </c>
      <c r="W17" s="271">
        <v>17900</v>
      </c>
    </row>
    <row r="18" spans="2:23" ht="12">
      <c r="B18" s="194"/>
      <c r="C18" s="192"/>
      <c r="D18" s="192"/>
      <c r="E18" s="192"/>
      <c r="F18" s="192"/>
      <c r="G18" s="192"/>
      <c r="H18" s="192"/>
      <c r="I18" s="192"/>
      <c r="J18" s="192"/>
      <c r="K18" s="192"/>
      <c r="L18" s="192"/>
      <c r="M18" s="192"/>
      <c r="N18" s="192"/>
      <c r="O18" s="192"/>
      <c r="P18" s="192"/>
      <c r="Q18" s="192"/>
      <c r="R18" s="192"/>
      <c r="S18" s="192"/>
      <c r="T18" s="149"/>
      <c r="U18" s="192"/>
      <c r="V18" s="192"/>
      <c r="W18" s="192"/>
    </row>
    <row r="19" spans="2:23" ht="12">
      <c r="B19" s="14" t="s">
        <v>38</v>
      </c>
      <c r="C19" s="272">
        <v>200</v>
      </c>
      <c r="D19" s="272">
        <v>50</v>
      </c>
      <c r="E19" s="192"/>
      <c r="F19" s="272">
        <v>1190</v>
      </c>
      <c r="G19" s="272">
        <v>280</v>
      </c>
      <c r="H19" s="192"/>
      <c r="I19" s="272">
        <v>2580</v>
      </c>
      <c r="J19" s="272">
        <v>690</v>
      </c>
      <c r="K19" s="192"/>
      <c r="L19" s="272">
        <v>5060</v>
      </c>
      <c r="M19" s="272">
        <v>1140</v>
      </c>
      <c r="N19" s="192"/>
      <c r="O19" s="272">
        <v>7280</v>
      </c>
      <c r="P19" s="272">
        <v>1200</v>
      </c>
      <c r="Q19" s="192"/>
      <c r="R19" s="272" t="s">
        <v>92</v>
      </c>
      <c r="S19" s="272" t="s">
        <v>92</v>
      </c>
      <c r="T19" s="149"/>
      <c r="U19" s="272">
        <v>16310</v>
      </c>
      <c r="V19" s="272">
        <v>3350</v>
      </c>
      <c r="W19" s="272">
        <v>19660</v>
      </c>
    </row>
    <row r="20" spans="2:23" ht="12">
      <c r="B20" s="194"/>
      <c r="C20" s="201"/>
      <c r="D20" s="201"/>
      <c r="E20" s="201"/>
      <c r="F20" s="201"/>
      <c r="G20" s="201"/>
      <c r="H20" s="201"/>
      <c r="I20" s="201"/>
      <c r="J20" s="201"/>
      <c r="K20" s="201"/>
      <c r="L20" s="201"/>
      <c r="M20" s="201"/>
      <c r="N20" s="201"/>
      <c r="O20" s="201"/>
      <c r="P20" s="201"/>
      <c r="Q20" s="201"/>
      <c r="R20" s="201"/>
      <c r="S20" s="201"/>
      <c r="T20" s="143"/>
      <c r="U20" s="201"/>
      <c r="V20" s="201"/>
      <c r="W20" s="201"/>
    </row>
    <row r="21" spans="2:23" ht="12">
      <c r="B21" s="202" t="s">
        <v>42</v>
      </c>
      <c r="C21" s="272">
        <v>1940</v>
      </c>
      <c r="D21" s="272">
        <v>2400</v>
      </c>
      <c r="E21" s="203"/>
      <c r="F21" s="272">
        <v>29600</v>
      </c>
      <c r="G21" s="272">
        <v>39140</v>
      </c>
      <c r="H21" s="203"/>
      <c r="I21" s="272">
        <v>48600</v>
      </c>
      <c r="J21" s="272">
        <v>62490</v>
      </c>
      <c r="K21" s="203"/>
      <c r="L21" s="272">
        <v>70370</v>
      </c>
      <c r="M21" s="272">
        <v>85060</v>
      </c>
      <c r="N21" s="203"/>
      <c r="O21" s="272">
        <v>72690</v>
      </c>
      <c r="P21" s="272">
        <v>59110</v>
      </c>
      <c r="Q21" s="203"/>
      <c r="R21" s="272">
        <v>300</v>
      </c>
      <c r="S21" s="272">
        <v>120</v>
      </c>
      <c r="T21" s="150"/>
      <c r="U21" s="272">
        <v>223490</v>
      </c>
      <c r="V21" s="272">
        <v>248310</v>
      </c>
      <c r="W21" s="272">
        <v>471800</v>
      </c>
    </row>
    <row r="22" spans="2:23" ht="24">
      <c r="B22" s="204" t="s">
        <v>10</v>
      </c>
      <c r="C22" s="205">
        <v>0.4118305369269769</v>
      </c>
      <c r="D22" s="205">
        <v>0.507846611671146</v>
      </c>
      <c r="E22" s="205"/>
      <c r="F22" s="205">
        <v>6.27368608466371</v>
      </c>
      <c r="G22" s="205">
        <v>8.295534510678344</v>
      </c>
      <c r="H22" s="205"/>
      <c r="I22" s="205">
        <v>10.300002543472178</v>
      </c>
      <c r="J22" s="205">
        <v>13.244071590263589</v>
      </c>
      <c r="K22" s="205"/>
      <c r="L22" s="205">
        <v>14.914496943594266</v>
      </c>
      <c r="M22" s="205">
        <v>18.02791884628102</v>
      </c>
      <c r="N22" s="205"/>
      <c r="O22" s="205">
        <v>15.406234898133938</v>
      </c>
      <c r="P22" s="205">
        <v>12.528720040017296</v>
      </c>
      <c r="Q22" s="205"/>
      <c r="R22" s="205">
        <v>0.06337484845144936</v>
      </c>
      <c r="S22" s="205">
        <v>0.02628254584608602</v>
      </c>
      <c r="T22" s="144"/>
      <c r="U22" s="144"/>
      <c r="V22" s="144"/>
      <c r="W22" s="205">
        <v>100</v>
      </c>
    </row>
    <row r="23" spans="2:23" ht="12">
      <c r="B23" s="140"/>
      <c r="C23" s="145"/>
      <c r="D23" s="145"/>
      <c r="E23" s="145"/>
      <c r="F23" s="145"/>
      <c r="G23" s="145"/>
      <c r="H23" s="145"/>
      <c r="I23" s="145"/>
      <c r="J23" s="145"/>
      <c r="K23" s="145"/>
      <c r="L23" s="145"/>
      <c r="M23" s="145"/>
      <c r="N23" s="145"/>
      <c r="O23" s="145"/>
      <c r="P23" s="145"/>
      <c r="Q23" s="145"/>
      <c r="R23" s="145"/>
      <c r="S23" s="145"/>
      <c r="T23" s="145"/>
      <c r="U23" s="145"/>
      <c r="V23" s="145"/>
      <c r="W23" s="151" t="s">
        <v>268</v>
      </c>
    </row>
    <row r="24" spans="2:23" ht="14.25" customHeight="1">
      <c r="B24" s="507" t="s">
        <v>84</v>
      </c>
      <c r="C24" s="507"/>
      <c r="D24" s="507"/>
      <c r="E24" s="507"/>
      <c r="F24" s="507"/>
      <c r="G24" s="507"/>
      <c r="H24" s="507"/>
      <c r="I24" s="507"/>
      <c r="J24" s="507"/>
      <c r="K24" s="507"/>
      <c r="L24" s="507"/>
      <c r="M24" s="507"/>
      <c r="N24" s="507"/>
      <c r="O24" s="507"/>
      <c r="P24" s="147"/>
      <c r="Q24" s="147"/>
      <c r="R24" s="147"/>
      <c r="S24" s="147"/>
      <c r="T24" s="147"/>
      <c r="U24" s="147"/>
      <c r="V24" s="147"/>
      <c r="W24" s="147"/>
    </row>
    <row r="25" spans="2:23" ht="12">
      <c r="B25" s="508" t="s">
        <v>108</v>
      </c>
      <c r="C25" s="508"/>
      <c r="D25" s="508"/>
      <c r="E25" s="508"/>
      <c r="F25" s="508"/>
      <c r="G25" s="508"/>
      <c r="H25" s="508"/>
      <c r="I25" s="508"/>
      <c r="J25" s="508"/>
      <c r="K25" s="508"/>
      <c r="L25" s="508"/>
      <c r="M25" s="508"/>
      <c r="N25" s="147"/>
      <c r="O25" s="147"/>
      <c r="P25" s="147"/>
      <c r="Q25" s="147"/>
      <c r="R25" s="147"/>
      <c r="S25" s="147"/>
      <c r="T25" s="147"/>
      <c r="U25" s="147"/>
      <c r="V25" s="147"/>
      <c r="W25" s="147"/>
    </row>
  </sheetData>
  <mergeCells count="10">
    <mergeCell ref="B25:M25"/>
    <mergeCell ref="B24:O24"/>
    <mergeCell ref="C6:S6"/>
    <mergeCell ref="U6:W7"/>
    <mergeCell ref="C7:D7"/>
    <mergeCell ref="F7:G7"/>
    <mergeCell ref="I7:J7"/>
    <mergeCell ref="L7:M7"/>
    <mergeCell ref="O7:P7"/>
    <mergeCell ref="R7:S7"/>
  </mergeCells>
  <printOptions/>
  <pageMargins left="0.75" right="0.75" top="1" bottom="1" header="0.5" footer="0.5"/>
  <pageSetup fitToHeight="1" fitToWidth="1" horizontalDpi="600" verticalDpi="600" orientation="landscape" paperSize="9" scale="72"/>
</worksheet>
</file>

<file path=xl/worksheets/sheet9.xml><?xml version="1.0" encoding="utf-8"?>
<worksheet xmlns="http://schemas.openxmlformats.org/spreadsheetml/2006/main" xmlns:r="http://schemas.openxmlformats.org/officeDocument/2006/relationships">
  <dimension ref="A1:P65534"/>
  <sheetViews>
    <sheetView workbookViewId="0" topLeftCell="C1">
      <selection activeCell="K11" sqref="K11"/>
    </sheetView>
  </sheetViews>
  <sheetFormatPr defaultColWidth="8.8515625" defaultRowHeight="12.75"/>
  <cols>
    <col min="1" max="1" width="3.8515625" style="0" customWidth="1"/>
    <col min="2" max="2" width="34.8515625" style="170" customWidth="1"/>
    <col min="3" max="3" width="14.421875" style="0" customWidth="1"/>
    <col min="4" max="4" width="10.421875" style="0" bestFit="1" customWidth="1"/>
    <col min="5" max="5" width="11.140625" style="0" bestFit="1" customWidth="1"/>
    <col min="6" max="6" width="3.7109375" style="0" customWidth="1"/>
    <col min="7" max="8" width="9.421875" style="0" bestFit="1" customWidth="1"/>
    <col min="9" max="9" width="2.421875" style="0" customWidth="1"/>
    <col min="10" max="10" width="9.421875" style="0" bestFit="1" customWidth="1"/>
    <col min="11" max="11" width="9.7109375" style="0" bestFit="1" customWidth="1"/>
    <col min="12" max="12" width="3.421875" style="0" customWidth="1"/>
    <col min="13" max="13" width="11.7109375" style="0" customWidth="1"/>
    <col min="14" max="14" width="3.421875" style="0" customWidth="1"/>
    <col min="15" max="16" width="9.28125" style="293" bestFit="1" customWidth="1"/>
  </cols>
  <sheetData>
    <row r="1" spans="1:2" ht="12">
      <c r="A1" s="1"/>
      <c r="B1" s="4"/>
    </row>
    <row r="2" spans="1:2" ht="16.5">
      <c r="A2" s="1"/>
      <c r="B2" s="350" t="s">
        <v>201</v>
      </c>
    </row>
    <row r="3" spans="1:2" ht="15">
      <c r="A3" s="1"/>
      <c r="B3" s="351" t="s">
        <v>47</v>
      </c>
    </row>
    <row r="4" ht="12">
      <c r="B4" s="170" t="s">
        <v>336</v>
      </c>
    </row>
    <row r="6" spans="2:16" ht="38.25" customHeight="1">
      <c r="B6" s="352"/>
      <c r="C6" s="154"/>
      <c r="D6" s="526" t="s">
        <v>254</v>
      </c>
      <c r="E6" s="526"/>
      <c r="F6" s="154"/>
      <c r="G6" s="526" t="s">
        <v>269</v>
      </c>
      <c r="H6" s="526"/>
      <c r="I6" s="154"/>
      <c r="J6" s="526" t="s">
        <v>259</v>
      </c>
      <c r="K6" s="526"/>
      <c r="L6" s="154"/>
      <c r="M6" s="155"/>
      <c r="N6" s="155"/>
      <c r="O6" s="528" t="s">
        <v>253</v>
      </c>
      <c r="P6" s="529"/>
    </row>
    <row r="7" spans="2:16" ht="24">
      <c r="B7" s="353" t="s">
        <v>270</v>
      </c>
      <c r="C7" s="156" t="s">
        <v>224</v>
      </c>
      <c r="D7" s="157" t="s">
        <v>225</v>
      </c>
      <c r="E7" s="157" t="s">
        <v>226</v>
      </c>
      <c r="F7" s="157"/>
      <c r="G7" s="157" t="s">
        <v>225</v>
      </c>
      <c r="H7" s="157" t="s">
        <v>226</v>
      </c>
      <c r="I7" s="157"/>
      <c r="J7" s="157" t="s">
        <v>225</v>
      </c>
      <c r="K7" s="157" t="s">
        <v>226</v>
      </c>
      <c r="L7" s="157"/>
      <c r="M7" s="494" t="s">
        <v>42</v>
      </c>
      <c r="N7" s="157"/>
      <c r="O7" s="344" t="s">
        <v>225</v>
      </c>
      <c r="P7" s="345" t="s">
        <v>226</v>
      </c>
    </row>
    <row r="8" spans="2:16" ht="12">
      <c r="B8" s="352"/>
      <c r="C8" s="158"/>
      <c r="D8" s="159"/>
      <c r="E8" s="159"/>
      <c r="F8" s="159"/>
      <c r="G8" s="159"/>
      <c r="H8" s="159"/>
      <c r="I8" s="159"/>
      <c r="J8" s="159"/>
      <c r="K8" s="159"/>
      <c r="L8" s="159"/>
      <c r="M8" s="159"/>
      <c r="N8" s="159"/>
      <c r="O8" s="346"/>
      <c r="P8" s="346"/>
    </row>
    <row r="9" spans="2:16" ht="12">
      <c r="B9" s="527" t="s">
        <v>338</v>
      </c>
      <c r="C9" s="155" t="s">
        <v>227</v>
      </c>
      <c r="D9" s="271">
        <v>70</v>
      </c>
      <c r="E9" s="271">
        <v>40</v>
      </c>
      <c r="F9" s="160"/>
      <c r="G9" s="271">
        <v>10</v>
      </c>
      <c r="H9" s="271">
        <v>10</v>
      </c>
      <c r="I9" s="160"/>
      <c r="J9" s="271">
        <v>20</v>
      </c>
      <c r="K9" s="271">
        <v>10</v>
      </c>
      <c r="L9" s="160"/>
      <c r="M9" s="271">
        <v>150</v>
      </c>
      <c r="N9" s="160"/>
      <c r="O9" s="410">
        <v>9.75609756097561</v>
      </c>
      <c r="P9" s="410">
        <v>12.76595744680851</v>
      </c>
    </row>
    <row r="10" spans="2:16" ht="12">
      <c r="B10" s="527"/>
      <c r="C10" s="155" t="s">
        <v>228</v>
      </c>
      <c r="D10" s="271">
        <v>1160</v>
      </c>
      <c r="E10" s="271">
        <v>1280</v>
      </c>
      <c r="F10" s="160"/>
      <c r="G10" s="271">
        <v>140</v>
      </c>
      <c r="H10" s="271">
        <v>250</v>
      </c>
      <c r="I10" s="160"/>
      <c r="J10" s="271">
        <v>280</v>
      </c>
      <c r="K10" s="271">
        <v>290</v>
      </c>
      <c r="L10" s="160"/>
      <c r="M10" s="271">
        <v>3400</v>
      </c>
      <c r="N10" s="160"/>
      <c r="O10" s="410">
        <v>10.708782742681047</v>
      </c>
      <c r="P10" s="410">
        <v>16.503587736464446</v>
      </c>
    </row>
    <row r="11" spans="2:16" ht="12">
      <c r="B11" s="527"/>
      <c r="C11" s="155" t="s">
        <v>272</v>
      </c>
      <c r="D11" s="271">
        <v>1240</v>
      </c>
      <c r="E11" s="271">
        <v>3300</v>
      </c>
      <c r="F11" s="160"/>
      <c r="G11" s="271">
        <v>270</v>
      </c>
      <c r="H11" s="271">
        <v>710</v>
      </c>
      <c r="I11" s="160"/>
      <c r="J11" s="271">
        <v>260</v>
      </c>
      <c r="K11" s="271">
        <v>540</v>
      </c>
      <c r="L11" s="160"/>
      <c r="M11" s="271">
        <v>6320</v>
      </c>
      <c r="N11" s="160"/>
      <c r="O11" s="410">
        <v>17.90450928381963</v>
      </c>
      <c r="P11" s="410">
        <v>17.796610169491526</v>
      </c>
    </row>
    <row r="12" spans="2:16" ht="12">
      <c r="B12" s="527"/>
      <c r="C12" s="155" t="s">
        <v>232</v>
      </c>
      <c r="D12" s="271">
        <v>0</v>
      </c>
      <c r="E12" s="271">
        <v>0</v>
      </c>
      <c r="F12" s="160"/>
      <c r="G12" s="271">
        <v>0</v>
      </c>
      <c r="H12" s="271">
        <v>0</v>
      </c>
      <c r="I12" s="160"/>
      <c r="J12" s="271">
        <v>0</v>
      </c>
      <c r="K12" s="271">
        <v>0</v>
      </c>
      <c r="L12" s="160"/>
      <c r="M12" s="271">
        <v>0</v>
      </c>
      <c r="N12" s="160"/>
      <c r="O12" s="410">
        <v>0</v>
      </c>
      <c r="P12" s="410">
        <v>0</v>
      </c>
    </row>
    <row r="13" spans="2:16" ht="12">
      <c r="B13" s="355"/>
      <c r="C13" s="161" t="s">
        <v>42</v>
      </c>
      <c r="D13" s="304">
        <v>2470</v>
      </c>
      <c r="E13" s="304">
        <v>4620</v>
      </c>
      <c r="F13" s="162"/>
      <c r="G13" s="304">
        <v>420</v>
      </c>
      <c r="H13" s="304">
        <v>970</v>
      </c>
      <c r="I13" s="162"/>
      <c r="J13" s="304">
        <v>560</v>
      </c>
      <c r="K13" s="304">
        <v>840</v>
      </c>
      <c r="L13" s="162"/>
      <c r="M13" s="304">
        <v>9870</v>
      </c>
      <c r="N13" s="162"/>
      <c r="O13" s="411">
        <v>14.439058171745152</v>
      </c>
      <c r="P13" s="411">
        <v>17.39985693848355</v>
      </c>
    </row>
    <row r="14" spans="2:16" ht="12">
      <c r="B14" s="354"/>
      <c r="C14" s="342"/>
      <c r="D14" s="343"/>
      <c r="E14" s="343"/>
      <c r="F14" s="343"/>
      <c r="G14" s="343"/>
      <c r="H14" s="343"/>
      <c r="I14" s="343"/>
      <c r="J14" s="343"/>
      <c r="K14" s="343"/>
      <c r="L14" s="343"/>
      <c r="M14" s="343"/>
      <c r="N14" s="343"/>
      <c r="O14" s="412"/>
      <c r="P14" s="412"/>
    </row>
    <row r="15" spans="2:16" ht="12">
      <c r="B15" s="527" t="s">
        <v>271</v>
      </c>
      <c r="C15" s="155" t="s">
        <v>227</v>
      </c>
      <c r="D15" s="271">
        <v>80</v>
      </c>
      <c r="E15" s="271">
        <v>40</v>
      </c>
      <c r="F15" s="160"/>
      <c r="G15" s="271" t="s">
        <v>92</v>
      </c>
      <c r="H15" s="271" t="s">
        <v>92</v>
      </c>
      <c r="I15" s="160"/>
      <c r="J15" s="271">
        <v>30</v>
      </c>
      <c r="K15" s="271">
        <v>10</v>
      </c>
      <c r="L15" s="160"/>
      <c r="M15" s="271">
        <v>160</v>
      </c>
      <c r="N15" s="160"/>
      <c r="O15" s="271" t="s">
        <v>92</v>
      </c>
      <c r="P15" s="271" t="s">
        <v>92</v>
      </c>
    </row>
    <row r="16" spans="2:16" ht="12">
      <c r="B16" s="527"/>
      <c r="C16" s="155" t="s">
        <v>228</v>
      </c>
      <c r="D16" s="271">
        <v>140</v>
      </c>
      <c r="E16" s="271">
        <v>90</v>
      </c>
      <c r="F16" s="160"/>
      <c r="G16" s="271">
        <v>10</v>
      </c>
      <c r="H16" s="271">
        <v>10</v>
      </c>
      <c r="I16" s="160"/>
      <c r="J16" s="271">
        <v>80</v>
      </c>
      <c r="K16" s="271">
        <v>60</v>
      </c>
      <c r="L16" s="160"/>
      <c r="M16" s="271">
        <v>390</v>
      </c>
      <c r="N16" s="160"/>
      <c r="O16" s="410">
        <v>4.697986577181208</v>
      </c>
      <c r="P16" s="410">
        <v>11.320754716981133</v>
      </c>
    </row>
    <row r="17" spans="2:16" ht="12">
      <c r="B17" s="527"/>
      <c r="C17" s="155" t="s">
        <v>272</v>
      </c>
      <c r="D17" s="271">
        <v>290</v>
      </c>
      <c r="E17" s="271">
        <v>400</v>
      </c>
      <c r="F17" s="160"/>
      <c r="G17" s="271">
        <v>50</v>
      </c>
      <c r="H17" s="271">
        <v>70</v>
      </c>
      <c r="I17" s="160"/>
      <c r="J17" s="271">
        <v>120</v>
      </c>
      <c r="K17" s="271">
        <v>150</v>
      </c>
      <c r="L17" s="160"/>
      <c r="M17" s="271">
        <v>1070</v>
      </c>
      <c r="N17" s="160"/>
      <c r="O17" s="410">
        <v>13.392857142857142</v>
      </c>
      <c r="P17" s="410">
        <v>15.010570824524313</v>
      </c>
    </row>
    <row r="18" spans="2:16" ht="12">
      <c r="B18" s="527"/>
      <c r="C18" s="155" t="s">
        <v>232</v>
      </c>
      <c r="D18" s="271">
        <v>0</v>
      </c>
      <c r="E18" s="271">
        <v>0</v>
      </c>
      <c r="F18" s="160"/>
      <c r="G18" s="271">
        <v>0</v>
      </c>
      <c r="H18" s="271">
        <v>0</v>
      </c>
      <c r="I18" s="160"/>
      <c r="J18" s="271">
        <v>0</v>
      </c>
      <c r="K18" s="271" t="s">
        <v>92</v>
      </c>
      <c r="L18" s="160"/>
      <c r="M18" s="271" t="s">
        <v>92</v>
      </c>
      <c r="N18" s="160"/>
      <c r="O18" s="410">
        <v>0</v>
      </c>
      <c r="P18" s="410">
        <v>0</v>
      </c>
    </row>
    <row r="19" spans="2:16" ht="12">
      <c r="B19" s="355"/>
      <c r="C19" s="161" t="s">
        <v>42</v>
      </c>
      <c r="D19" s="304">
        <v>510</v>
      </c>
      <c r="E19" s="304">
        <v>530</v>
      </c>
      <c r="F19" s="162"/>
      <c r="G19" s="304">
        <v>60</v>
      </c>
      <c r="H19" s="304">
        <v>90</v>
      </c>
      <c r="I19" s="162"/>
      <c r="J19" s="304">
        <v>220</v>
      </c>
      <c r="K19" s="304">
        <v>220</v>
      </c>
      <c r="L19" s="162"/>
      <c r="M19" s="304">
        <v>1630</v>
      </c>
      <c r="N19" s="162"/>
      <c r="O19" s="411">
        <v>9.91150442477876</v>
      </c>
      <c r="P19" s="411">
        <v>13.893376413570275</v>
      </c>
    </row>
    <row r="20" spans="2:16" ht="12">
      <c r="B20" s="354"/>
      <c r="C20" s="163"/>
      <c r="D20" s="160"/>
      <c r="E20" s="160"/>
      <c r="F20" s="160"/>
      <c r="G20" s="160"/>
      <c r="H20" s="160"/>
      <c r="I20" s="160"/>
      <c r="J20" s="160"/>
      <c r="K20" s="160"/>
      <c r="L20" s="160"/>
      <c r="M20" s="160"/>
      <c r="N20" s="160"/>
      <c r="O20" s="414"/>
      <c r="P20" s="414"/>
    </row>
    <row r="21" spans="2:16" ht="12">
      <c r="B21" s="527" t="s">
        <v>193</v>
      </c>
      <c r="C21" s="155" t="s">
        <v>227</v>
      </c>
      <c r="D21" s="271">
        <v>40</v>
      </c>
      <c r="E21" s="271">
        <v>20</v>
      </c>
      <c r="F21" s="160"/>
      <c r="G21" s="271">
        <v>0</v>
      </c>
      <c r="H21" s="271" t="s">
        <v>92</v>
      </c>
      <c r="I21" s="160"/>
      <c r="J21" s="271">
        <v>10</v>
      </c>
      <c r="K21" s="271">
        <v>10</v>
      </c>
      <c r="L21" s="160"/>
      <c r="M21" s="271">
        <v>80</v>
      </c>
      <c r="N21" s="160"/>
      <c r="O21" s="410">
        <v>0</v>
      </c>
      <c r="P21" s="271" t="s">
        <v>92</v>
      </c>
    </row>
    <row r="22" spans="2:16" ht="12">
      <c r="B22" s="527"/>
      <c r="C22" s="155" t="s">
        <v>228</v>
      </c>
      <c r="D22" s="271">
        <v>60</v>
      </c>
      <c r="E22" s="271">
        <v>50</v>
      </c>
      <c r="F22" s="160"/>
      <c r="G22" s="271" t="s">
        <v>92</v>
      </c>
      <c r="H22" s="271">
        <v>10</v>
      </c>
      <c r="I22" s="160"/>
      <c r="J22" s="271">
        <v>10</v>
      </c>
      <c r="K22" s="271">
        <v>10</v>
      </c>
      <c r="L22" s="160"/>
      <c r="M22" s="271">
        <v>140</v>
      </c>
      <c r="N22" s="160"/>
      <c r="O22" s="271" t="s">
        <v>92</v>
      </c>
      <c r="P22" s="410">
        <v>10</v>
      </c>
    </row>
    <row r="23" spans="2:16" ht="12">
      <c r="B23" s="527"/>
      <c r="C23" s="155" t="s">
        <v>272</v>
      </c>
      <c r="D23" s="271">
        <v>160</v>
      </c>
      <c r="E23" s="271">
        <v>220</v>
      </c>
      <c r="F23" s="160"/>
      <c r="G23" s="271">
        <v>30</v>
      </c>
      <c r="H23" s="271">
        <v>40</v>
      </c>
      <c r="I23" s="160"/>
      <c r="J23" s="271">
        <v>80</v>
      </c>
      <c r="K23" s="271">
        <v>60</v>
      </c>
      <c r="L23" s="160"/>
      <c r="M23" s="271">
        <v>590</v>
      </c>
      <c r="N23" s="160"/>
      <c r="O23" s="410">
        <v>14.594594594594595</v>
      </c>
      <c r="P23" s="410">
        <v>16.923076923076923</v>
      </c>
    </row>
    <row r="24" spans="2:16" ht="12">
      <c r="B24" s="527"/>
      <c r="C24" s="155" t="s">
        <v>232</v>
      </c>
      <c r="D24" s="271">
        <v>0</v>
      </c>
      <c r="E24" s="271">
        <v>0</v>
      </c>
      <c r="F24" s="160"/>
      <c r="G24" s="271">
        <v>0</v>
      </c>
      <c r="H24" s="271">
        <v>0</v>
      </c>
      <c r="I24" s="160"/>
      <c r="J24" s="271">
        <v>10</v>
      </c>
      <c r="K24" s="271" t="s">
        <v>92</v>
      </c>
      <c r="L24" s="160"/>
      <c r="M24" s="271">
        <v>10</v>
      </c>
      <c r="N24" s="160"/>
      <c r="O24" s="410">
        <v>0</v>
      </c>
      <c r="P24" s="410">
        <v>0</v>
      </c>
    </row>
    <row r="25" spans="2:16" ht="12">
      <c r="B25" s="355"/>
      <c r="C25" s="161" t="s">
        <v>42</v>
      </c>
      <c r="D25" s="304">
        <v>260</v>
      </c>
      <c r="E25" s="304">
        <v>280</v>
      </c>
      <c r="F25" s="162"/>
      <c r="G25" s="304">
        <v>30</v>
      </c>
      <c r="H25" s="304">
        <v>50</v>
      </c>
      <c r="I25" s="162"/>
      <c r="J25" s="304">
        <v>100</v>
      </c>
      <c r="K25" s="304">
        <v>80</v>
      </c>
      <c r="L25" s="162"/>
      <c r="M25" s="304">
        <v>810</v>
      </c>
      <c r="N25" s="162"/>
      <c r="O25" s="411">
        <v>10.689655172413794</v>
      </c>
      <c r="P25" s="411">
        <v>15.709969788519636</v>
      </c>
    </row>
    <row r="26" spans="2:16" ht="12">
      <c r="B26" s="354"/>
      <c r="C26" s="163"/>
      <c r="D26" s="160"/>
      <c r="E26" s="160"/>
      <c r="F26" s="160"/>
      <c r="G26" s="160"/>
      <c r="H26" s="160"/>
      <c r="I26" s="160"/>
      <c r="J26" s="160"/>
      <c r="K26" s="160"/>
      <c r="L26" s="160"/>
      <c r="M26" s="160"/>
      <c r="N26" s="160"/>
      <c r="O26" s="414"/>
      <c r="P26" s="414"/>
    </row>
    <row r="27" spans="2:16" ht="12">
      <c r="B27" s="527" t="s">
        <v>347</v>
      </c>
      <c r="C27" s="155" t="s">
        <v>227</v>
      </c>
      <c r="D27" s="271">
        <v>60</v>
      </c>
      <c r="E27" s="271">
        <v>30</v>
      </c>
      <c r="F27" s="160"/>
      <c r="G27" s="271" t="s">
        <v>92</v>
      </c>
      <c r="H27" s="271" t="s">
        <v>92</v>
      </c>
      <c r="I27" s="160"/>
      <c r="J27" s="271">
        <v>10</v>
      </c>
      <c r="K27" s="271">
        <v>10</v>
      </c>
      <c r="L27" s="160"/>
      <c r="M27" s="271">
        <v>110</v>
      </c>
      <c r="N27" s="160"/>
      <c r="O27" s="271" t="s">
        <v>92</v>
      </c>
      <c r="P27" s="271" t="s">
        <v>92</v>
      </c>
    </row>
    <row r="28" spans="2:16" ht="12">
      <c r="B28" s="527"/>
      <c r="C28" s="155" t="s">
        <v>228</v>
      </c>
      <c r="D28" s="271">
        <v>180</v>
      </c>
      <c r="E28" s="271">
        <v>100</v>
      </c>
      <c r="F28" s="160"/>
      <c r="G28" s="271">
        <v>10</v>
      </c>
      <c r="H28" s="271">
        <v>10</v>
      </c>
      <c r="I28" s="160"/>
      <c r="J28" s="271">
        <v>20</v>
      </c>
      <c r="K28" s="271">
        <v>20</v>
      </c>
      <c r="L28" s="160"/>
      <c r="M28" s="271">
        <v>340</v>
      </c>
      <c r="N28" s="160"/>
      <c r="O28" s="410">
        <v>5.82010582010582</v>
      </c>
      <c r="P28" s="410">
        <v>8.181818181818182</v>
      </c>
    </row>
    <row r="29" spans="2:16" ht="12">
      <c r="B29" s="527"/>
      <c r="C29" s="155" t="s">
        <v>272</v>
      </c>
      <c r="D29" s="271">
        <v>230</v>
      </c>
      <c r="E29" s="271">
        <v>200</v>
      </c>
      <c r="F29" s="160"/>
      <c r="G29" s="271">
        <v>60</v>
      </c>
      <c r="H29" s="271">
        <v>90</v>
      </c>
      <c r="I29" s="160"/>
      <c r="J29" s="271">
        <v>30</v>
      </c>
      <c r="K29" s="271">
        <v>30</v>
      </c>
      <c r="L29" s="160"/>
      <c r="M29" s="271">
        <v>640</v>
      </c>
      <c r="N29" s="160"/>
      <c r="O29" s="410">
        <v>21.875</v>
      </c>
      <c r="P29" s="410">
        <v>31.615120274914087</v>
      </c>
    </row>
    <row r="30" spans="2:16" ht="12">
      <c r="B30" s="527"/>
      <c r="C30" s="155" t="s">
        <v>232</v>
      </c>
      <c r="D30" s="271" t="s">
        <v>92</v>
      </c>
      <c r="E30" s="271">
        <v>0</v>
      </c>
      <c r="F30" s="160"/>
      <c r="G30" s="271" t="s">
        <v>92</v>
      </c>
      <c r="H30" s="271">
        <v>0</v>
      </c>
      <c r="I30" s="160"/>
      <c r="J30" s="271">
        <v>0</v>
      </c>
      <c r="K30" s="271">
        <v>0</v>
      </c>
      <c r="L30" s="160"/>
      <c r="M30" s="271" t="s">
        <v>92</v>
      </c>
      <c r="N30" s="160"/>
      <c r="O30" s="271" t="s">
        <v>92</v>
      </c>
      <c r="P30" s="410">
        <v>0</v>
      </c>
    </row>
    <row r="31" spans="2:16" ht="12">
      <c r="B31" s="355"/>
      <c r="C31" s="161" t="s">
        <v>42</v>
      </c>
      <c r="D31" s="304">
        <v>460</v>
      </c>
      <c r="E31" s="304">
        <v>330</v>
      </c>
      <c r="F31" s="162"/>
      <c r="G31" s="304">
        <v>80</v>
      </c>
      <c r="H31" s="304">
        <v>100</v>
      </c>
      <c r="I31" s="162"/>
      <c r="J31" s="304">
        <v>70</v>
      </c>
      <c r="K31" s="304">
        <v>50</v>
      </c>
      <c r="L31" s="162"/>
      <c r="M31" s="304">
        <v>1090</v>
      </c>
      <c r="N31" s="162"/>
      <c r="O31" s="411">
        <v>14.205607476635516</v>
      </c>
      <c r="P31" s="411">
        <v>23.787528868360276</v>
      </c>
    </row>
    <row r="32" spans="2:16" ht="12">
      <c r="B32" s="354"/>
      <c r="C32" s="163"/>
      <c r="D32" s="160"/>
      <c r="E32" s="160"/>
      <c r="F32" s="160"/>
      <c r="G32" s="160"/>
      <c r="H32" s="160"/>
      <c r="I32" s="160"/>
      <c r="J32" s="160"/>
      <c r="K32" s="160"/>
      <c r="L32" s="160"/>
      <c r="M32" s="160"/>
      <c r="N32" s="160"/>
      <c r="O32" s="414"/>
      <c r="P32" s="414"/>
    </row>
    <row r="33" spans="2:16" ht="12">
      <c r="B33" s="527" t="s">
        <v>348</v>
      </c>
      <c r="C33" s="155" t="s">
        <v>227</v>
      </c>
      <c r="D33" s="271">
        <v>60</v>
      </c>
      <c r="E33" s="271">
        <v>20</v>
      </c>
      <c r="F33" s="160"/>
      <c r="G33" s="271" t="s">
        <v>92</v>
      </c>
      <c r="H33" s="271">
        <v>0</v>
      </c>
      <c r="I33" s="160"/>
      <c r="J33" s="271">
        <v>10</v>
      </c>
      <c r="K33" s="271" t="s">
        <v>92</v>
      </c>
      <c r="L33" s="160"/>
      <c r="M33" s="271">
        <v>100</v>
      </c>
      <c r="N33" s="160"/>
      <c r="O33" s="271" t="s">
        <v>92</v>
      </c>
      <c r="P33" s="410">
        <v>0</v>
      </c>
    </row>
    <row r="34" spans="2:16" ht="12">
      <c r="B34" s="527"/>
      <c r="C34" s="155" t="s">
        <v>228</v>
      </c>
      <c r="D34" s="271">
        <v>340</v>
      </c>
      <c r="E34" s="271">
        <v>180</v>
      </c>
      <c r="F34" s="160"/>
      <c r="G34" s="271">
        <v>10</v>
      </c>
      <c r="H34" s="271">
        <v>10</v>
      </c>
      <c r="I34" s="160"/>
      <c r="J34" s="271">
        <v>40</v>
      </c>
      <c r="K34" s="271">
        <v>20</v>
      </c>
      <c r="L34" s="160"/>
      <c r="M34" s="271">
        <v>590</v>
      </c>
      <c r="N34" s="160"/>
      <c r="O34" s="410">
        <v>3.1791907514450863</v>
      </c>
      <c r="P34" s="410">
        <v>5.851063829787234</v>
      </c>
    </row>
    <row r="35" spans="2:16" ht="12">
      <c r="B35" s="527"/>
      <c r="C35" s="155" t="s">
        <v>272</v>
      </c>
      <c r="D35" s="271">
        <v>1670</v>
      </c>
      <c r="E35" s="271">
        <v>1930</v>
      </c>
      <c r="F35" s="160"/>
      <c r="G35" s="271">
        <v>130</v>
      </c>
      <c r="H35" s="271">
        <v>140</v>
      </c>
      <c r="I35" s="160"/>
      <c r="J35" s="271">
        <v>210</v>
      </c>
      <c r="K35" s="271">
        <v>290</v>
      </c>
      <c r="L35" s="160"/>
      <c r="M35" s="271">
        <v>4370</v>
      </c>
      <c r="N35" s="160"/>
      <c r="O35" s="410">
        <v>7.345575959933222</v>
      </c>
      <c r="P35" s="410">
        <v>6.7984570877531345</v>
      </c>
    </row>
    <row r="36" spans="2:16" ht="12">
      <c r="B36" s="527"/>
      <c r="C36" s="155" t="s">
        <v>232</v>
      </c>
      <c r="D36" s="271">
        <v>0</v>
      </c>
      <c r="E36" s="271">
        <v>0</v>
      </c>
      <c r="F36" s="160"/>
      <c r="G36" s="271">
        <v>0</v>
      </c>
      <c r="H36" s="271">
        <v>0</v>
      </c>
      <c r="I36" s="160"/>
      <c r="J36" s="271" t="s">
        <v>92</v>
      </c>
      <c r="K36" s="271">
        <v>0</v>
      </c>
      <c r="L36" s="160"/>
      <c r="M36" s="271" t="s">
        <v>92</v>
      </c>
      <c r="N36" s="160"/>
      <c r="O36" s="410">
        <v>0</v>
      </c>
      <c r="P36" s="410">
        <v>0</v>
      </c>
    </row>
    <row r="37" spans="2:16" ht="12">
      <c r="B37" s="355"/>
      <c r="C37" s="161" t="s">
        <v>42</v>
      </c>
      <c r="D37" s="304">
        <v>2060</v>
      </c>
      <c r="E37" s="304">
        <v>2130</v>
      </c>
      <c r="F37" s="162"/>
      <c r="G37" s="304">
        <v>140</v>
      </c>
      <c r="H37" s="304">
        <v>150</v>
      </c>
      <c r="I37" s="162"/>
      <c r="J37" s="304">
        <v>270</v>
      </c>
      <c r="K37" s="304">
        <v>300</v>
      </c>
      <c r="L37" s="162"/>
      <c r="M37" s="304">
        <v>5060</v>
      </c>
      <c r="N37" s="162"/>
      <c r="O37" s="411">
        <v>6.527651858567543</v>
      </c>
      <c r="P37" s="411">
        <v>6.6637439719421305</v>
      </c>
    </row>
    <row r="38" spans="2:16" ht="12">
      <c r="B38" s="354"/>
      <c r="C38" s="163"/>
      <c r="D38" s="160"/>
      <c r="E38" s="160"/>
      <c r="F38" s="160"/>
      <c r="G38" s="160"/>
      <c r="H38" s="160"/>
      <c r="I38" s="160"/>
      <c r="J38" s="160"/>
      <c r="K38" s="160"/>
      <c r="L38" s="160"/>
      <c r="M38" s="160"/>
      <c r="N38" s="160"/>
      <c r="O38" s="414"/>
      <c r="P38" s="414"/>
    </row>
    <row r="39" spans="2:16" ht="12">
      <c r="B39" s="527" t="s">
        <v>278</v>
      </c>
      <c r="C39" s="155" t="s">
        <v>227</v>
      </c>
      <c r="D39" s="271">
        <v>220</v>
      </c>
      <c r="E39" s="271">
        <v>80</v>
      </c>
      <c r="F39" s="160"/>
      <c r="G39" s="271">
        <v>10</v>
      </c>
      <c r="H39" s="271" t="s">
        <v>92</v>
      </c>
      <c r="I39" s="160"/>
      <c r="J39" s="271">
        <v>70</v>
      </c>
      <c r="K39" s="271">
        <v>30</v>
      </c>
      <c r="L39" s="160"/>
      <c r="M39" s="271">
        <v>410</v>
      </c>
      <c r="N39" s="160"/>
      <c r="O39" s="410">
        <v>2.2222222222222223</v>
      </c>
      <c r="P39" s="271" t="s">
        <v>92</v>
      </c>
    </row>
    <row r="40" spans="2:16" ht="12">
      <c r="B40" s="527"/>
      <c r="C40" s="155" t="s">
        <v>228</v>
      </c>
      <c r="D40" s="271">
        <v>1720</v>
      </c>
      <c r="E40" s="271">
        <v>800</v>
      </c>
      <c r="F40" s="160"/>
      <c r="G40" s="271">
        <v>50</v>
      </c>
      <c r="H40" s="271">
        <v>40</v>
      </c>
      <c r="I40" s="160"/>
      <c r="J40" s="271">
        <v>860</v>
      </c>
      <c r="K40" s="271">
        <v>380</v>
      </c>
      <c r="L40" s="160"/>
      <c r="M40" s="271">
        <v>3850</v>
      </c>
      <c r="N40" s="160"/>
      <c r="O40" s="410">
        <v>2.9842342342342345</v>
      </c>
      <c r="P40" s="410">
        <v>4.6650717703349285</v>
      </c>
    </row>
    <row r="41" spans="2:16" ht="12">
      <c r="B41" s="527"/>
      <c r="C41" s="155" t="s">
        <v>272</v>
      </c>
      <c r="D41" s="271">
        <v>21770</v>
      </c>
      <c r="E41" s="271">
        <v>30470</v>
      </c>
      <c r="F41" s="160"/>
      <c r="G41" s="271">
        <v>1990</v>
      </c>
      <c r="H41" s="271">
        <v>2770</v>
      </c>
      <c r="I41" s="160"/>
      <c r="J41" s="271">
        <v>17390</v>
      </c>
      <c r="K41" s="271">
        <v>25300</v>
      </c>
      <c r="L41" s="160"/>
      <c r="M41" s="271">
        <v>99690</v>
      </c>
      <c r="N41" s="160"/>
      <c r="O41" s="410">
        <v>8.384191253840651</v>
      </c>
      <c r="P41" s="410">
        <v>8.335087983155361</v>
      </c>
    </row>
    <row r="42" spans="2:16" ht="12">
      <c r="B42" s="527"/>
      <c r="C42" s="155" t="s">
        <v>232</v>
      </c>
      <c r="D42" s="271">
        <v>50</v>
      </c>
      <c r="E42" s="271">
        <v>50</v>
      </c>
      <c r="F42" s="160"/>
      <c r="G42" s="271">
        <v>10</v>
      </c>
      <c r="H42" s="271">
        <v>10</v>
      </c>
      <c r="I42" s="160"/>
      <c r="J42" s="271">
        <v>30</v>
      </c>
      <c r="K42" s="271">
        <v>30</v>
      </c>
      <c r="L42" s="160"/>
      <c r="M42" s="271">
        <v>170</v>
      </c>
      <c r="N42" s="160"/>
      <c r="O42" s="410">
        <v>9.090909090909092</v>
      </c>
      <c r="P42" s="410">
        <v>9.615384615384617</v>
      </c>
    </row>
    <row r="43" spans="2:16" ht="12">
      <c r="B43" s="355"/>
      <c r="C43" s="161" t="s">
        <v>42</v>
      </c>
      <c r="D43" s="304">
        <v>23760</v>
      </c>
      <c r="E43" s="304">
        <v>31400</v>
      </c>
      <c r="F43" s="162"/>
      <c r="G43" s="304">
        <v>2060</v>
      </c>
      <c r="H43" s="304">
        <v>2820</v>
      </c>
      <c r="I43" s="162"/>
      <c r="J43" s="304">
        <v>18340</v>
      </c>
      <c r="K43" s="304">
        <v>25740</v>
      </c>
      <c r="L43" s="162"/>
      <c r="M43" s="304">
        <v>104110</v>
      </c>
      <c r="N43" s="162"/>
      <c r="O43" s="411">
        <v>7.960488088320744</v>
      </c>
      <c r="P43" s="411">
        <v>8.233471678260361</v>
      </c>
    </row>
    <row r="44" spans="2:16" ht="12">
      <c r="B44" s="354"/>
      <c r="C44" s="163"/>
      <c r="D44" s="160"/>
      <c r="E44" s="160"/>
      <c r="F44" s="160"/>
      <c r="G44" s="160"/>
      <c r="H44" s="160"/>
      <c r="I44" s="160"/>
      <c r="J44" s="160"/>
      <c r="K44" s="160"/>
      <c r="L44" s="160"/>
      <c r="M44" s="160"/>
      <c r="N44" s="160"/>
      <c r="O44" s="414"/>
      <c r="P44" s="414"/>
    </row>
    <row r="45" spans="2:16" ht="12">
      <c r="B45" s="527" t="s">
        <v>354</v>
      </c>
      <c r="C45" s="155" t="s">
        <v>227</v>
      </c>
      <c r="D45" s="271">
        <v>10</v>
      </c>
      <c r="E45" s="271" t="s">
        <v>92</v>
      </c>
      <c r="F45" s="160"/>
      <c r="G45" s="271">
        <v>0</v>
      </c>
      <c r="H45" s="271">
        <v>0</v>
      </c>
      <c r="I45" s="160"/>
      <c r="J45" s="271" t="s">
        <v>92</v>
      </c>
      <c r="K45" s="271" t="s">
        <v>92</v>
      </c>
      <c r="L45" s="160"/>
      <c r="M45" s="271">
        <v>10</v>
      </c>
      <c r="N45" s="160"/>
      <c r="O45" s="410">
        <v>0</v>
      </c>
      <c r="P45" s="410">
        <v>0</v>
      </c>
    </row>
    <row r="46" spans="2:16" ht="12">
      <c r="B46" s="527"/>
      <c r="C46" s="155" t="s">
        <v>228</v>
      </c>
      <c r="D46" s="271">
        <v>20</v>
      </c>
      <c r="E46" s="271">
        <v>10</v>
      </c>
      <c r="F46" s="160"/>
      <c r="G46" s="271" t="s">
        <v>92</v>
      </c>
      <c r="H46" s="271" t="s">
        <v>92</v>
      </c>
      <c r="I46" s="160"/>
      <c r="J46" s="271" t="s">
        <v>92</v>
      </c>
      <c r="K46" s="271">
        <v>10</v>
      </c>
      <c r="L46" s="160"/>
      <c r="M46" s="271">
        <v>50</v>
      </c>
      <c r="N46" s="160"/>
      <c r="O46" s="271" t="s">
        <v>92</v>
      </c>
      <c r="P46" s="271" t="s">
        <v>92</v>
      </c>
    </row>
    <row r="47" spans="2:16" ht="12">
      <c r="B47" s="527"/>
      <c r="C47" s="155" t="s">
        <v>272</v>
      </c>
      <c r="D47" s="271">
        <v>160</v>
      </c>
      <c r="E47" s="271">
        <v>240</v>
      </c>
      <c r="F47" s="160"/>
      <c r="G47" s="271">
        <v>10</v>
      </c>
      <c r="H47" s="271">
        <v>20</v>
      </c>
      <c r="I47" s="160"/>
      <c r="J47" s="271">
        <v>30</v>
      </c>
      <c r="K47" s="271">
        <v>20</v>
      </c>
      <c r="L47" s="160"/>
      <c r="M47" s="271">
        <v>480</v>
      </c>
      <c r="N47" s="160"/>
      <c r="O47" s="410">
        <v>7.909604519774012</v>
      </c>
      <c r="P47" s="410">
        <v>6.299212598425196</v>
      </c>
    </row>
    <row r="48" spans="2:16" ht="12">
      <c r="B48" s="527"/>
      <c r="C48" s="155" t="s">
        <v>232</v>
      </c>
      <c r="D48" s="271">
        <v>0</v>
      </c>
      <c r="E48" s="271">
        <v>0</v>
      </c>
      <c r="F48" s="160"/>
      <c r="G48" s="271">
        <v>0</v>
      </c>
      <c r="H48" s="271">
        <v>0</v>
      </c>
      <c r="I48" s="160"/>
      <c r="J48" s="271">
        <v>0</v>
      </c>
      <c r="K48" s="271">
        <v>0</v>
      </c>
      <c r="L48" s="160"/>
      <c r="M48" s="271">
        <v>0</v>
      </c>
      <c r="N48" s="160"/>
      <c r="O48" s="410">
        <v>0</v>
      </c>
      <c r="P48" s="410">
        <v>0</v>
      </c>
    </row>
    <row r="49" spans="2:16" ht="12.75" customHeight="1">
      <c r="B49" s="355"/>
      <c r="C49" s="161" t="s">
        <v>42</v>
      </c>
      <c r="D49" s="304">
        <v>190</v>
      </c>
      <c r="E49" s="304">
        <v>260</v>
      </c>
      <c r="F49" s="162"/>
      <c r="G49" s="304">
        <v>20</v>
      </c>
      <c r="H49" s="304">
        <v>20</v>
      </c>
      <c r="I49" s="162"/>
      <c r="J49" s="304">
        <v>40</v>
      </c>
      <c r="K49" s="304">
        <v>30</v>
      </c>
      <c r="L49" s="162"/>
      <c r="M49" s="304">
        <v>540</v>
      </c>
      <c r="N49" s="162"/>
      <c r="O49" s="411">
        <v>7.352941176470589</v>
      </c>
      <c r="P49" s="411">
        <v>6.227106227106227</v>
      </c>
    </row>
    <row r="50" spans="2:16" ht="12">
      <c r="B50" s="354"/>
      <c r="C50" s="163"/>
      <c r="D50" s="160"/>
      <c r="E50" s="160"/>
      <c r="F50" s="160"/>
      <c r="G50" s="160"/>
      <c r="H50" s="160"/>
      <c r="I50" s="160"/>
      <c r="J50" s="160"/>
      <c r="K50" s="160"/>
      <c r="L50" s="160"/>
      <c r="M50" s="160"/>
      <c r="N50" s="160"/>
      <c r="O50" s="414"/>
      <c r="P50" s="414"/>
    </row>
    <row r="51" spans="2:16" ht="25.5" customHeight="1">
      <c r="B51" s="527" t="s">
        <v>356</v>
      </c>
      <c r="C51" s="155" t="s">
        <v>227</v>
      </c>
      <c r="D51" s="271">
        <v>60</v>
      </c>
      <c r="E51" s="271">
        <v>50</v>
      </c>
      <c r="F51" s="160"/>
      <c r="G51" s="271">
        <v>0</v>
      </c>
      <c r="H51" s="271">
        <v>0</v>
      </c>
      <c r="I51" s="160"/>
      <c r="J51" s="271">
        <v>50</v>
      </c>
      <c r="K51" s="271">
        <v>30</v>
      </c>
      <c r="L51" s="160"/>
      <c r="M51" s="271">
        <v>190</v>
      </c>
      <c r="N51" s="160"/>
      <c r="O51" s="410">
        <v>0</v>
      </c>
      <c r="P51" s="410">
        <v>0</v>
      </c>
    </row>
    <row r="52" spans="2:16" ht="12">
      <c r="B52" s="527"/>
      <c r="C52" s="155" t="s">
        <v>228</v>
      </c>
      <c r="D52" s="271">
        <v>540</v>
      </c>
      <c r="E52" s="271">
        <v>240</v>
      </c>
      <c r="F52" s="160"/>
      <c r="G52" s="271">
        <v>20</v>
      </c>
      <c r="H52" s="271">
        <v>20</v>
      </c>
      <c r="I52" s="160"/>
      <c r="J52" s="271">
        <v>200</v>
      </c>
      <c r="K52" s="271">
        <v>110</v>
      </c>
      <c r="L52" s="160"/>
      <c r="M52" s="271">
        <v>1120</v>
      </c>
      <c r="N52" s="160"/>
      <c r="O52" s="410">
        <v>2.7124773960216997</v>
      </c>
      <c r="P52" s="410">
        <v>7.421875</v>
      </c>
    </row>
    <row r="53" spans="2:16" ht="12">
      <c r="B53" s="527"/>
      <c r="C53" s="155" t="s">
        <v>272</v>
      </c>
      <c r="D53" s="271">
        <v>1620</v>
      </c>
      <c r="E53" s="271">
        <v>1230</v>
      </c>
      <c r="F53" s="160"/>
      <c r="G53" s="271">
        <v>130</v>
      </c>
      <c r="H53" s="271">
        <v>190</v>
      </c>
      <c r="I53" s="160"/>
      <c r="J53" s="271">
        <v>700</v>
      </c>
      <c r="K53" s="271">
        <v>540</v>
      </c>
      <c r="L53" s="160"/>
      <c r="M53" s="271">
        <v>4400</v>
      </c>
      <c r="N53" s="160"/>
      <c r="O53" s="410">
        <v>7.216494845360824</v>
      </c>
      <c r="P53" s="410">
        <v>13.356890459363957</v>
      </c>
    </row>
    <row r="54" spans="2:16" ht="12">
      <c r="B54" s="527"/>
      <c r="C54" s="155" t="s">
        <v>232</v>
      </c>
      <c r="D54" s="271">
        <v>0</v>
      </c>
      <c r="E54" s="271" t="s">
        <v>92</v>
      </c>
      <c r="F54" s="160"/>
      <c r="G54" s="271">
        <v>0</v>
      </c>
      <c r="H54" s="271">
        <v>0</v>
      </c>
      <c r="I54" s="160"/>
      <c r="J54" s="271">
        <v>40</v>
      </c>
      <c r="K54" s="271">
        <v>60</v>
      </c>
      <c r="L54" s="160"/>
      <c r="M54" s="271">
        <v>100</v>
      </c>
      <c r="N54" s="160"/>
      <c r="O54" s="410">
        <v>0</v>
      </c>
      <c r="P54" s="410">
        <v>0</v>
      </c>
    </row>
    <row r="55" spans="2:16" ht="12">
      <c r="B55" s="355"/>
      <c r="C55" s="161" t="s">
        <v>42</v>
      </c>
      <c r="D55" s="304">
        <v>2220</v>
      </c>
      <c r="E55" s="304">
        <v>1510</v>
      </c>
      <c r="F55" s="162"/>
      <c r="G55" s="304">
        <v>140</v>
      </c>
      <c r="H55" s="304">
        <v>210</v>
      </c>
      <c r="I55" s="162"/>
      <c r="J55" s="304">
        <v>980</v>
      </c>
      <c r="K55" s="304">
        <v>750</v>
      </c>
      <c r="L55" s="162"/>
      <c r="M55" s="304">
        <v>5810</v>
      </c>
      <c r="N55" s="162"/>
      <c r="O55" s="411">
        <v>5.974576271186441</v>
      </c>
      <c r="P55" s="411">
        <v>12.107101280558789</v>
      </c>
    </row>
    <row r="56" spans="2:16" ht="12">
      <c r="B56" s="354"/>
      <c r="C56" s="163"/>
      <c r="D56" s="160"/>
      <c r="E56" s="160"/>
      <c r="F56" s="160"/>
      <c r="G56" s="160"/>
      <c r="H56" s="160"/>
      <c r="I56" s="160"/>
      <c r="J56" s="160"/>
      <c r="K56" s="160"/>
      <c r="L56" s="160"/>
      <c r="M56" s="160"/>
      <c r="N56" s="160"/>
      <c r="O56" s="414"/>
      <c r="P56" s="414"/>
    </row>
    <row r="57" spans="2:16" ht="12">
      <c r="B57" s="527" t="s">
        <v>196</v>
      </c>
      <c r="C57" s="155" t="s">
        <v>227</v>
      </c>
      <c r="D57" s="271">
        <v>110</v>
      </c>
      <c r="E57" s="271">
        <v>60</v>
      </c>
      <c r="F57" s="160"/>
      <c r="G57" s="271" t="s">
        <v>92</v>
      </c>
      <c r="H57" s="271">
        <v>10</v>
      </c>
      <c r="I57" s="160"/>
      <c r="J57" s="271">
        <v>20</v>
      </c>
      <c r="K57" s="271">
        <v>10</v>
      </c>
      <c r="L57" s="160"/>
      <c r="M57" s="271">
        <v>200</v>
      </c>
      <c r="N57" s="160"/>
      <c r="O57" s="271" t="s">
        <v>92</v>
      </c>
      <c r="P57" s="410">
        <v>8.333333333333332</v>
      </c>
    </row>
    <row r="58" spans="2:16" ht="12">
      <c r="B58" s="527"/>
      <c r="C58" s="155" t="s">
        <v>228</v>
      </c>
      <c r="D58" s="271">
        <v>500</v>
      </c>
      <c r="E58" s="271">
        <v>370</v>
      </c>
      <c r="F58" s="160"/>
      <c r="G58" s="271">
        <v>30</v>
      </c>
      <c r="H58" s="271">
        <v>40</v>
      </c>
      <c r="I58" s="160"/>
      <c r="J58" s="271">
        <v>100</v>
      </c>
      <c r="K58" s="271">
        <v>90</v>
      </c>
      <c r="L58" s="160"/>
      <c r="M58" s="271">
        <v>1130</v>
      </c>
      <c r="N58" s="160"/>
      <c r="O58" s="410">
        <v>5.660377358490567</v>
      </c>
      <c r="P58" s="410">
        <v>8.6848635235732</v>
      </c>
    </row>
    <row r="59" spans="2:16" ht="12">
      <c r="B59" s="527"/>
      <c r="C59" s="155" t="s">
        <v>272</v>
      </c>
      <c r="D59" s="271">
        <v>4530</v>
      </c>
      <c r="E59" s="271">
        <v>7110</v>
      </c>
      <c r="F59" s="160"/>
      <c r="G59" s="271">
        <v>640</v>
      </c>
      <c r="H59" s="271">
        <v>1350</v>
      </c>
      <c r="I59" s="160"/>
      <c r="J59" s="271">
        <v>1190</v>
      </c>
      <c r="K59" s="271">
        <v>1500</v>
      </c>
      <c r="L59" s="160"/>
      <c r="M59" s="271">
        <v>16320</v>
      </c>
      <c r="N59" s="160"/>
      <c r="O59" s="410">
        <v>12.388695315524584</v>
      </c>
      <c r="P59" s="410">
        <v>15.961720226843102</v>
      </c>
    </row>
    <row r="60" spans="2:16" ht="12">
      <c r="B60" s="527"/>
      <c r="C60" s="155" t="s">
        <v>232</v>
      </c>
      <c r="D60" s="271">
        <v>3540</v>
      </c>
      <c r="E60" s="271">
        <v>9650</v>
      </c>
      <c r="F60" s="160"/>
      <c r="G60" s="271">
        <v>350</v>
      </c>
      <c r="H60" s="271">
        <v>920</v>
      </c>
      <c r="I60" s="160"/>
      <c r="J60" s="271">
        <v>1290</v>
      </c>
      <c r="K60" s="271">
        <v>3050</v>
      </c>
      <c r="L60" s="160"/>
      <c r="M60" s="271">
        <v>18810</v>
      </c>
      <c r="N60" s="160"/>
      <c r="O60" s="410">
        <v>9.083910700538876</v>
      </c>
      <c r="P60" s="410">
        <v>8.729783410574104</v>
      </c>
    </row>
    <row r="61" spans="2:16" ht="12">
      <c r="B61" s="355"/>
      <c r="C61" s="161" t="s">
        <v>42</v>
      </c>
      <c r="D61" s="304">
        <v>8680</v>
      </c>
      <c r="E61" s="304">
        <v>17190</v>
      </c>
      <c r="F61" s="162"/>
      <c r="G61" s="304">
        <v>1030</v>
      </c>
      <c r="H61" s="304">
        <v>2310</v>
      </c>
      <c r="I61" s="162"/>
      <c r="J61" s="304">
        <v>2600</v>
      </c>
      <c r="K61" s="304">
        <v>4650</v>
      </c>
      <c r="L61" s="162"/>
      <c r="M61" s="304">
        <v>36460</v>
      </c>
      <c r="N61" s="162"/>
      <c r="O61" s="411">
        <v>10.568603213844252</v>
      </c>
      <c r="P61" s="411">
        <v>11.866666666666667</v>
      </c>
    </row>
    <row r="62" spans="2:16" ht="12">
      <c r="B62" s="354"/>
      <c r="C62" s="163"/>
      <c r="D62" s="160"/>
      <c r="E62" s="160"/>
      <c r="F62" s="160"/>
      <c r="G62" s="160"/>
      <c r="H62" s="160"/>
      <c r="I62" s="160"/>
      <c r="J62" s="160"/>
      <c r="K62" s="160"/>
      <c r="L62" s="160"/>
      <c r="M62" s="160"/>
      <c r="N62" s="160"/>
      <c r="O62" s="414"/>
      <c r="P62" s="414"/>
    </row>
    <row r="63" spans="2:16" ht="12">
      <c r="B63" s="527" t="s">
        <v>368</v>
      </c>
      <c r="C63" s="155" t="s">
        <v>227</v>
      </c>
      <c r="D63" s="271">
        <v>20</v>
      </c>
      <c r="E63" s="271">
        <v>10</v>
      </c>
      <c r="F63" s="160"/>
      <c r="G63" s="271" t="s">
        <v>92</v>
      </c>
      <c r="H63" s="271">
        <v>0</v>
      </c>
      <c r="I63" s="160"/>
      <c r="J63" s="271" t="s">
        <v>92</v>
      </c>
      <c r="K63" s="271" t="s">
        <v>92</v>
      </c>
      <c r="L63" s="160"/>
      <c r="M63" s="271">
        <v>30</v>
      </c>
      <c r="N63" s="160"/>
      <c r="O63" s="271" t="s">
        <v>92</v>
      </c>
      <c r="P63" s="410">
        <v>0</v>
      </c>
    </row>
    <row r="64" spans="2:16" ht="12">
      <c r="B64" s="527"/>
      <c r="C64" s="155" t="s">
        <v>228</v>
      </c>
      <c r="D64" s="271">
        <v>70</v>
      </c>
      <c r="E64" s="271">
        <v>40</v>
      </c>
      <c r="F64" s="160"/>
      <c r="G64" s="271" t="s">
        <v>92</v>
      </c>
      <c r="H64" s="271" t="s">
        <v>92</v>
      </c>
      <c r="I64" s="160"/>
      <c r="J64" s="271" t="s">
        <v>92</v>
      </c>
      <c r="K64" s="271" t="s">
        <v>92</v>
      </c>
      <c r="L64" s="160"/>
      <c r="M64" s="271">
        <v>130</v>
      </c>
      <c r="N64" s="160"/>
      <c r="O64" s="271" t="s">
        <v>92</v>
      </c>
      <c r="P64" s="271" t="s">
        <v>92</v>
      </c>
    </row>
    <row r="65" spans="2:16" ht="12">
      <c r="B65" s="527"/>
      <c r="C65" s="155" t="s">
        <v>272</v>
      </c>
      <c r="D65" s="271">
        <v>200</v>
      </c>
      <c r="E65" s="271">
        <v>170</v>
      </c>
      <c r="F65" s="160"/>
      <c r="G65" s="271">
        <v>20</v>
      </c>
      <c r="H65" s="271">
        <v>40</v>
      </c>
      <c r="I65" s="160"/>
      <c r="J65" s="271">
        <v>20</v>
      </c>
      <c r="K65" s="271">
        <v>30</v>
      </c>
      <c r="L65" s="160"/>
      <c r="M65" s="271">
        <v>480</v>
      </c>
      <c r="N65" s="160"/>
      <c r="O65" s="410">
        <v>8.636363636363637</v>
      </c>
      <c r="P65" s="410">
        <v>20.85308056872038</v>
      </c>
    </row>
    <row r="66" spans="2:16" ht="12">
      <c r="B66" s="527"/>
      <c r="C66" s="155" t="s">
        <v>232</v>
      </c>
      <c r="D66" s="271">
        <v>0</v>
      </c>
      <c r="E66" s="271">
        <v>0</v>
      </c>
      <c r="F66" s="160"/>
      <c r="G66" s="271">
        <v>0</v>
      </c>
      <c r="H66" s="271">
        <v>0</v>
      </c>
      <c r="I66" s="160"/>
      <c r="J66" s="271">
        <v>0</v>
      </c>
      <c r="K66" s="271">
        <v>0</v>
      </c>
      <c r="L66" s="160"/>
      <c r="M66" s="271">
        <v>0</v>
      </c>
      <c r="N66" s="160"/>
      <c r="O66" s="410">
        <v>0</v>
      </c>
      <c r="P66" s="410">
        <v>0</v>
      </c>
    </row>
    <row r="67" spans="2:16" ht="12">
      <c r="B67" s="355"/>
      <c r="C67" s="161" t="s">
        <v>42</v>
      </c>
      <c r="D67" s="304">
        <v>290</v>
      </c>
      <c r="E67" s="304">
        <v>220</v>
      </c>
      <c r="F67" s="162"/>
      <c r="G67" s="304">
        <v>20</v>
      </c>
      <c r="H67" s="304">
        <v>50</v>
      </c>
      <c r="I67" s="162"/>
      <c r="J67" s="304">
        <v>30</v>
      </c>
      <c r="K67" s="304">
        <v>30</v>
      </c>
      <c r="L67" s="162"/>
      <c r="M67" s="304">
        <v>640</v>
      </c>
      <c r="N67" s="162"/>
      <c r="O67" s="411">
        <v>7.570977917981073</v>
      </c>
      <c r="P67" s="411">
        <v>18.11320754716981</v>
      </c>
    </row>
    <row r="68" spans="2:16" ht="12">
      <c r="B68" s="354"/>
      <c r="C68" s="163"/>
      <c r="D68" s="160"/>
      <c r="E68" s="160"/>
      <c r="F68" s="160"/>
      <c r="G68" s="160"/>
      <c r="H68" s="160"/>
      <c r="I68" s="160"/>
      <c r="J68" s="160"/>
      <c r="K68" s="160"/>
      <c r="L68" s="160"/>
      <c r="M68" s="160"/>
      <c r="N68" s="160"/>
      <c r="O68" s="414"/>
      <c r="P68" s="414"/>
    </row>
    <row r="69" spans="2:16" ht="12">
      <c r="B69" s="527" t="s">
        <v>370</v>
      </c>
      <c r="C69" s="155" t="s">
        <v>227</v>
      </c>
      <c r="D69" s="271">
        <v>170</v>
      </c>
      <c r="E69" s="271">
        <v>30</v>
      </c>
      <c r="F69" s="160"/>
      <c r="G69" s="271" t="s">
        <v>92</v>
      </c>
      <c r="H69" s="271">
        <v>0</v>
      </c>
      <c r="I69" s="160"/>
      <c r="J69" s="271">
        <v>10</v>
      </c>
      <c r="K69" s="271" t="s">
        <v>92</v>
      </c>
      <c r="L69" s="160"/>
      <c r="M69" s="271">
        <v>210</v>
      </c>
      <c r="N69" s="160"/>
      <c r="O69" s="271" t="s">
        <v>92</v>
      </c>
      <c r="P69" s="410">
        <v>0</v>
      </c>
    </row>
    <row r="70" spans="2:16" ht="12">
      <c r="B70" s="527"/>
      <c r="C70" s="155" t="s">
        <v>228</v>
      </c>
      <c r="D70" s="271">
        <v>1670</v>
      </c>
      <c r="E70" s="271">
        <v>350</v>
      </c>
      <c r="F70" s="160"/>
      <c r="G70" s="271">
        <v>30</v>
      </c>
      <c r="H70" s="271">
        <v>10</v>
      </c>
      <c r="I70" s="160"/>
      <c r="J70" s="271">
        <v>430</v>
      </c>
      <c r="K70" s="271">
        <v>100</v>
      </c>
      <c r="L70" s="160"/>
      <c r="M70" s="271">
        <v>2580</v>
      </c>
      <c r="N70" s="160"/>
      <c r="O70" s="410">
        <v>1.474056603773585</v>
      </c>
      <c r="P70" s="410">
        <v>2.2222222222222223</v>
      </c>
    </row>
    <row r="71" spans="2:16" ht="12">
      <c r="B71" s="527"/>
      <c r="C71" s="155" t="s">
        <v>272</v>
      </c>
      <c r="D71" s="271">
        <v>31730</v>
      </c>
      <c r="E71" s="271">
        <v>21520</v>
      </c>
      <c r="F71" s="160"/>
      <c r="G71" s="271">
        <v>1000</v>
      </c>
      <c r="H71" s="271">
        <v>690</v>
      </c>
      <c r="I71" s="160"/>
      <c r="J71" s="271">
        <v>8610</v>
      </c>
      <c r="K71" s="271">
        <v>3960</v>
      </c>
      <c r="L71" s="160"/>
      <c r="M71" s="271">
        <v>67500</v>
      </c>
      <c r="N71" s="160"/>
      <c r="O71" s="410">
        <v>3.0436376971030437</v>
      </c>
      <c r="P71" s="410">
        <v>3.1106509408481138</v>
      </c>
    </row>
    <row r="72" spans="2:16" ht="12">
      <c r="B72" s="527"/>
      <c r="C72" s="155" t="s">
        <v>232</v>
      </c>
      <c r="D72" s="271">
        <v>9690</v>
      </c>
      <c r="E72" s="271">
        <v>2750</v>
      </c>
      <c r="F72" s="160"/>
      <c r="G72" s="271">
        <v>220</v>
      </c>
      <c r="H72" s="271">
        <v>60</v>
      </c>
      <c r="I72" s="160"/>
      <c r="J72" s="271">
        <v>3340</v>
      </c>
      <c r="K72" s="271">
        <v>750</v>
      </c>
      <c r="L72" s="160"/>
      <c r="M72" s="271">
        <v>16810</v>
      </c>
      <c r="N72" s="160"/>
      <c r="O72" s="410">
        <v>2.1807168096920746</v>
      </c>
      <c r="P72" s="410">
        <v>2.272727272727273</v>
      </c>
    </row>
    <row r="73" spans="2:16" ht="12">
      <c r="B73" s="355"/>
      <c r="C73" s="161" t="s">
        <v>42</v>
      </c>
      <c r="D73" s="304">
        <v>43260</v>
      </c>
      <c r="E73" s="304">
        <v>24650</v>
      </c>
      <c r="F73" s="162"/>
      <c r="G73" s="304">
        <v>1240</v>
      </c>
      <c r="H73" s="304">
        <v>760</v>
      </c>
      <c r="I73" s="162"/>
      <c r="J73" s="304">
        <v>12390</v>
      </c>
      <c r="K73" s="304">
        <v>4810</v>
      </c>
      <c r="L73" s="162"/>
      <c r="M73" s="304">
        <v>87110</v>
      </c>
      <c r="N73" s="162"/>
      <c r="O73" s="411">
        <v>2.7866420962739897</v>
      </c>
      <c r="P73" s="411">
        <v>3.0020459553037457</v>
      </c>
    </row>
    <row r="74" spans="2:16" ht="12">
      <c r="B74" s="354"/>
      <c r="C74" s="163"/>
      <c r="D74" s="160"/>
      <c r="E74" s="160"/>
      <c r="F74" s="160"/>
      <c r="G74" s="160"/>
      <c r="H74" s="160"/>
      <c r="I74" s="160"/>
      <c r="J74" s="160"/>
      <c r="K74" s="160"/>
      <c r="L74" s="160"/>
      <c r="M74" s="160"/>
      <c r="N74" s="160"/>
      <c r="O74" s="414"/>
      <c r="P74" s="414"/>
    </row>
    <row r="75" spans="2:16" ht="12">
      <c r="B75" s="527" t="s">
        <v>377</v>
      </c>
      <c r="C75" s="155" t="s">
        <v>227</v>
      </c>
      <c r="D75" s="271">
        <v>60</v>
      </c>
      <c r="E75" s="271">
        <v>50</v>
      </c>
      <c r="F75" s="160"/>
      <c r="G75" s="271" t="s">
        <v>92</v>
      </c>
      <c r="H75" s="271" t="s">
        <v>92</v>
      </c>
      <c r="I75" s="160"/>
      <c r="J75" s="271">
        <v>30</v>
      </c>
      <c r="K75" s="271">
        <v>20</v>
      </c>
      <c r="L75" s="160"/>
      <c r="M75" s="271">
        <v>160</v>
      </c>
      <c r="N75" s="160"/>
      <c r="O75" s="271" t="s">
        <v>92</v>
      </c>
      <c r="P75" s="271" t="s">
        <v>92</v>
      </c>
    </row>
    <row r="76" spans="2:16" ht="12">
      <c r="B76" s="527"/>
      <c r="C76" s="155" t="s">
        <v>228</v>
      </c>
      <c r="D76" s="271">
        <v>310</v>
      </c>
      <c r="E76" s="271">
        <v>300</v>
      </c>
      <c r="F76" s="160"/>
      <c r="G76" s="271">
        <v>20</v>
      </c>
      <c r="H76" s="271">
        <v>20</v>
      </c>
      <c r="I76" s="160"/>
      <c r="J76" s="271">
        <v>80</v>
      </c>
      <c r="K76" s="271">
        <v>100</v>
      </c>
      <c r="L76" s="160"/>
      <c r="M76" s="271">
        <v>840</v>
      </c>
      <c r="N76" s="160"/>
      <c r="O76" s="410">
        <v>6.287425149700598</v>
      </c>
      <c r="P76" s="410">
        <v>5.900621118012422</v>
      </c>
    </row>
    <row r="77" spans="2:16" ht="12">
      <c r="B77" s="527"/>
      <c r="C77" s="155" t="s">
        <v>272</v>
      </c>
      <c r="D77" s="271">
        <v>890</v>
      </c>
      <c r="E77" s="271">
        <v>1290</v>
      </c>
      <c r="F77" s="160"/>
      <c r="G77" s="271">
        <v>140</v>
      </c>
      <c r="H77" s="271">
        <v>250</v>
      </c>
      <c r="I77" s="160"/>
      <c r="J77" s="271">
        <v>290</v>
      </c>
      <c r="K77" s="271">
        <v>380</v>
      </c>
      <c r="L77" s="160"/>
      <c r="M77" s="271">
        <v>3240</v>
      </c>
      <c r="N77" s="160"/>
      <c r="O77" s="410">
        <v>13.552758954501451</v>
      </c>
      <c r="P77" s="410">
        <v>16.103896103896105</v>
      </c>
    </row>
    <row r="78" spans="2:16" ht="12">
      <c r="B78" s="527"/>
      <c r="C78" s="155" t="s">
        <v>232</v>
      </c>
      <c r="D78" s="271" t="s">
        <v>92</v>
      </c>
      <c r="E78" s="271" t="s">
        <v>92</v>
      </c>
      <c r="F78" s="160"/>
      <c r="G78" s="271">
        <v>0</v>
      </c>
      <c r="H78" s="271">
        <v>0</v>
      </c>
      <c r="I78" s="160"/>
      <c r="J78" s="271" t="s">
        <v>92</v>
      </c>
      <c r="K78" s="271">
        <v>10</v>
      </c>
      <c r="L78" s="160"/>
      <c r="M78" s="271">
        <v>10</v>
      </c>
      <c r="N78" s="160"/>
      <c r="O78" s="410">
        <v>0</v>
      </c>
      <c r="P78" s="410">
        <v>0</v>
      </c>
    </row>
    <row r="79" spans="2:16" ht="12">
      <c r="B79" s="355"/>
      <c r="C79" s="161" t="s">
        <v>42</v>
      </c>
      <c r="D79" s="304">
        <v>1270</v>
      </c>
      <c r="E79" s="304">
        <v>1640</v>
      </c>
      <c r="F79" s="162"/>
      <c r="G79" s="304">
        <v>160</v>
      </c>
      <c r="H79" s="304">
        <v>270</v>
      </c>
      <c r="I79" s="162"/>
      <c r="J79" s="304">
        <v>400</v>
      </c>
      <c r="K79" s="304">
        <v>500</v>
      </c>
      <c r="L79" s="162"/>
      <c r="M79" s="304">
        <v>4250</v>
      </c>
      <c r="N79" s="162"/>
      <c r="O79" s="411">
        <v>11.428571428571429</v>
      </c>
      <c r="P79" s="411">
        <v>14.069037656903765</v>
      </c>
    </row>
    <row r="80" spans="2:16" ht="12">
      <c r="B80" s="354"/>
      <c r="C80" s="163"/>
      <c r="D80" s="160"/>
      <c r="E80" s="160"/>
      <c r="F80" s="160"/>
      <c r="G80" s="160"/>
      <c r="H80" s="160"/>
      <c r="I80" s="160"/>
      <c r="J80" s="160"/>
      <c r="K80" s="160"/>
      <c r="L80" s="160"/>
      <c r="M80" s="160"/>
      <c r="N80" s="160"/>
      <c r="O80" s="414"/>
      <c r="P80" s="414"/>
    </row>
    <row r="81" spans="2:16" ht="12">
      <c r="B81" s="527" t="s">
        <v>287</v>
      </c>
      <c r="C81" s="155" t="s">
        <v>227</v>
      </c>
      <c r="D81" s="271">
        <v>10</v>
      </c>
      <c r="E81" s="271">
        <v>10</v>
      </c>
      <c r="F81" s="160"/>
      <c r="G81" s="271">
        <v>0</v>
      </c>
      <c r="H81" s="271">
        <v>0</v>
      </c>
      <c r="I81" s="160"/>
      <c r="J81" s="271">
        <v>0</v>
      </c>
      <c r="K81" s="271" t="s">
        <v>92</v>
      </c>
      <c r="L81" s="160"/>
      <c r="M81" s="271">
        <v>20</v>
      </c>
      <c r="N81" s="160"/>
      <c r="O81" s="410">
        <v>0</v>
      </c>
      <c r="P81" s="413">
        <v>0</v>
      </c>
    </row>
    <row r="82" spans="2:16" ht="12">
      <c r="B82" s="527"/>
      <c r="C82" s="155" t="s">
        <v>228</v>
      </c>
      <c r="D82" s="271">
        <v>150</v>
      </c>
      <c r="E82" s="271">
        <v>150</v>
      </c>
      <c r="F82" s="160"/>
      <c r="G82" s="271">
        <v>10</v>
      </c>
      <c r="H82" s="271">
        <v>10</v>
      </c>
      <c r="I82" s="160"/>
      <c r="J82" s="271">
        <v>40</v>
      </c>
      <c r="K82" s="271">
        <v>50</v>
      </c>
      <c r="L82" s="160"/>
      <c r="M82" s="271">
        <v>400</v>
      </c>
      <c r="N82" s="160"/>
      <c r="O82" s="410">
        <v>5.194805194805195</v>
      </c>
      <c r="P82" s="410">
        <v>7.2727272727272725</v>
      </c>
    </row>
    <row r="83" spans="2:16" ht="12">
      <c r="B83" s="527"/>
      <c r="C83" s="155" t="s">
        <v>272</v>
      </c>
      <c r="D83" s="271">
        <v>260</v>
      </c>
      <c r="E83" s="271">
        <v>1180</v>
      </c>
      <c r="F83" s="160"/>
      <c r="G83" s="271">
        <v>40</v>
      </c>
      <c r="H83" s="271">
        <v>160</v>
      </c>
      <c r="I83" s="160"/>
      <c r="J83" s="271">
        <v>60</v>
      </c>
      <c r="K83" s="271">
        <v>110</v>
      </c>
      <c r="L83" s="160"/>
      <c r="M83" s="271">
        <v>1800</v>
      </c>
      <c r="N83" s="160"/>
      <c r="O83" s="410">
        <v>12.162162162162163</v>
      </c>
      <c r="P83" s="410">
        <v>11.84407796101949</v>
      </c>
    </row>
    <row r="84" spans="2:16" ht="12">
      <c r="B84" s="527"/>
      <c r="C84" s="155" t="s">
        <v>232</v>
      </c>
      <c r="D84" s="271">
        <v>0</v>
      </c>
      <c r="E84" s="271">
        <v>0</v>
      </c>
      <c r="F84" s="160"/>
      <c r="G84" s="271">
        <v>0</v>
      </c>
      <c r="H84" s="271">
        <v>0</v>
      </c>
      <c r="I84" s="160"/>
      <c r="J84" s="271">
        <v>0</v>
      </c>
      <c r="K84" s="271">
        <v>0</v>
      </c>
      <c r="L84" s="160"/>
      <c r="M84" s="271">
        <v>0</v>
      </c>
      <c r="N84" s="160"/>
      <c r="O84" s="410">
        <v>0</v>
      </c>
      <c r="P84" s="410">
        <v>0</v>
      </c>
    </row>
    <row r="85" spans="2:16" ht="12">
      <c r="B85" s="355"/>
      <c r="C85" s="161" t="s">
        <v>42</v>
      </c>
      <c r="D85" s="304">
        <v>420</v>
      </c>
      <c r="E85" s="304">
        <v>1340</v>
      </c>
      <c r="F85" s="162"/>
      <c r="G85" s="304">
        <v>40</v>
      </c>
      <c r="H85" s="304">
        <v>170</v>
      </c>
      <c r="I85" s="162"/>
      <c r="J85" s="304">
        <v>100</v>
      </c>
      <c r="K85" s="304">
        <v>160</v>
      </c>
      <c r="L85" s="162"/>
      <c r="M85" s="304">
        <v>2230</v>
      </c>
      <c r="N85" s="162"/>
      <c r="O85" s="411">
        <v>9.523809523809524</v>
      </c>
      <c r="P85" s="411">
        <v>11.273209549071618</v>
      </c>
    </row>
    <row r="86" spans="2:16" ht="12">
      <c r="B86" s="354"/>
      <c r="C86" s="163"/>
      <c r="D86" s="160"/>
      <c r="E86" s="160"/>
      <c r="F86" s="160"/>
      <c r="G86" s="160"/>
      <c r="H86" s="160"/>
      <c r="I86" s="160"/>
      <c r="J86" s="160"/>
      <c r="K86" s="160"/>
      <c r="L86" s="160"/>
      <c r="M86" s="160"/>
      <c r="N86" s="160"/>
      <c r="O86" s="414"/>
      <c r="P86" s="414"/>
    </row>
    <row r="87" spans="2:16" ht="12">
      <c r="B87" s="527" t="s">
        <v>378</v>
      </c>
      <c r="C87" s="155" t="s">
        <v>227</v>
      </c>
      <c r="D87" s="271">
        <v>130</v>
      </c>
      <c r="E87" s="271">
        <v>40</v>
      </c>
      <c r="F87" s="160"/>
      <c r="G87" s="271" t="s">
        <v>92</v>
      </c>
      <c r="H87" s="271" t="s">
        <v>92</v>
      </c>
      <c r="I87" s="160"/>
      <c r="J87" s="271">
        <v>20</v>
      </c>
      <c r="K87" s="271">
        <v>10</v>
      </c>
      <c r="L87" s="160"/>
      <c r="M87" s="271">
        <v>200</v>
      </c>
      <c r="N87" s="160"/>
      <c r="O87" s="271" t="s">
        <v>92</v>
      </c>
      <c r="P87" s="271" t="s">
        <v>92</v>
      </c>
    </row>
    <row r="88" spans="2:16" ht="12.75" customHeight="1">
      <c r="B88" s="527"/>
      <c r="C88" s="155" t="s">
        <v>228</v>
      </c>
      <c r="D88" s="271">
        <v>620</v>
      </c>
      <c r="E88" s="271">
        <v>310</v>
      </c>
      <c r="F88" s="160"/>
      <c r="G88" s="271">
        <v>20</v>
      </c>
      <c r="H88" s="271">
        <v>20</v>
      </c>
      <c r="I88" s="160"/>
      <c r="J88" s="271">
        <v>140</v>
      </c>
      <c r="K88" s="271">
        <v>80</v>
      </c>
      <c r="L88" s="160"/>
      <c r="M88" s="271">
        <v>1190</v>
      </c>
      <c r="N88" s="160"/>
      <c r="O88" s="410">
        <v>3.4055727554179565</v>
      </c>
      <c r="P88" s="410">
        <v>5.263157894736842</v>
      </c>
    </row>
    <row r="89" spans="2:16" ht="12">
      <c r="B89" s="527"/>
      <c r="C89" s="155" t="s">
        <v>272</v>
      </c>
      <c r="D89" s="271">
        <v>3790</v>
      </c>
      <c r="E89" s="271">
        <v>4400</v>
      </c>
      <c r="F89" s="160"/>
      <c r="G89" s="271">
        <v>290</v>
      </c>
      <c r="H89" s="271">
        <v>450</v>
      </c>
      <c r="I89" s="160"/>
      <c r="J89" s="271">
        <v>1090</v>
      </c>
      <c r="K89" s="271">
        <v>1180</v>
      </c>
      <c r="L89" s="160"/>
      <c r="M89" s="271">
        <v>11190</v>
      </c>
      <c r="N89" s="160"/>
      <c r="O89" s="410">
        <v>6.987006619269429</v>
      </c>
      <c r="P89" s="410">
        <v>9.246646026831785</v>
      </c>
    </row>
    <row r="90" spans="2:16" ht="12">
      <c r="B90" s="527"/>
      <c r="C90" s="155" t="s">
        <v>232</v>
      </c>
      <c r="D90" s="271" t="s">
        <v>92</v>
      </c>
      <c r="E90" s="271">
        <v>0</v>
      </c>
      <c r="F90" s="160"/>
      <c r="G90" s="271" t="s">
        <v>92</v>
      </c>
      <c r="H90" s="271">
        <v>0</v>
      </c>
      <c r="I90" s="160"/>
      <c r="J90" s="271" t="s">
        <v>92</v>
      </c>
      <c r="K90" s="271" t="s">
        <v>92</v>
      </c>
      <c r="L90" s="160"/>
      <c r="M90" s="271">
        <v>10</v>
      </c>
      <c r="N90" s="160"/>
      <c r="O90" s="271" t="s">
        <v>92</v>
      </c>
      <c r="P90" s="410">
        <v>0</v>
      </c>
    </row>
    <row r="91" spans="2:16" ht="12">
      <c r="B91" s="355"/>
      <c r="C91" s="161" t="s">
        <v>42</v>
      </c>
      <c r="D91" s="304">
        <v>4550</v>
      </c>
      <c r="E91" s="304">
        <v>4740</v>
      </c>
      <c r="F91" s="162"/>
      <c r="G91" s="304">
        <v>310</v>
      </c>
      <c r="H91" s="304">
        <v>470</v>
      </c>
      <c r="I91" s="162"/>
      <c r="J91" s="304">
        <v>1250</v>
      </c>
      <c r="K91" s="304">
        <v>1270</v>
      </c>
      <c r="L91" s="162"/>
      <c r="M91" s="304">
        <v>12590</v>
      </c>
      <c r="N91" s="162"/>
      <c r="O91" s="411">
        <v>6.422396047756278</v>
      </c>
      <c r="P91" s="411">
        <v>8.968695986172461</v>
      </c>
    </row>
    <row r="92" spans="2:16" ht="12">
      <c r="B92" s="354"/>
      <c r="C92" s="163"/>
      <c r="D92" s="160"/>
      <c r="E92" s="160"/>
      <c r="F92" s="160"/>
      <c r="G92" s="160"/>
      <c r="H92" s="160"/>
      <c r="I92" s="160"/>
      <c r="J92" s="160"/>
      <c r="K92" s="160"/>
      <c r="L92" s="160"/>
      <c r="M92" s="160"/>
      <c r="N92" s="160"/>
      <c r="O92" s="414"/>
      <c r="P92" s="414"/>
    </row>
    <row r="93" spans="2:16" ht="25.5" customHeight="1">
      <c r="B93" s="527" t="s">
        <v>389</v>
      </c>
      <c r="C93" s="155" t="s">
        <v>227</v>
      </c>
      <c r="D93" s="271">
        <v>10</v>
      </c>
      <c r="E93" s="271" t="s">
        <v>92</v>
      </c>
      <c r="F93" s="160"/>
      <c r="G93" s="271">
        <v>0</v>
      </c>
      <c r="H93" s="271">
        <v>0</v>
      </c>
      <c r="I93" s="160"/>
      <c r="J93" s="271" t="s">
        <v>92</v>
      </c>
      <c r="K93" s="271">
        <v>0</v>
      </c>
      <c r="L93" s="160"/>
      <c r="M93" s="271">
        <v>10</v>
      </c>
      <c r="N93" s="160"/>
      <c r="O93" s="410">
        <v>0</v>
      </c>
      <c r="P93" s="410">
        <v>0</v>
      </c>
    </row>
    <row r="94" spans="2:16" ht="12">
      <c r="B94" s="527"/>
      <c r="C94" s="155" t="s">
        <v>228</v>
      </c>
      <c r="D94" s="271">
        <v>30</v>
      </c>
      <c r="E94" s="271">
        <v>10</v>
      </c>
      <c r="F94" s="160"/>
      <c r="G94" s="271">
        <v>0</v>
      </c>
      <c r="H94" s="271" t="s">
        <v>92</v>
      </c>
      <c r="I94" s="160"/>
      <c r="J94" s="271" t="s">
        <v>92</v>
      </c>
      <c r="K94" s="271">
        <v>0</v>
      </c>
      <c r="L94" s="160"/>
      <c r="M94" s="271">
        <v>40</v>
      </c>
      <c r="N94" s="160"/>
      <c r="O94" s="410">
        <v>0</v>
      </c>
      <c r="P94" s="271" t="s">
        <v>92</v>
      </c>
    </row>
    <row r="95" spans="2:16" ht="12">
      <c r="B95" s="527"/>
      <c r="C95" s="155" t="s">
        <v>272</v>
      </c>
      <c r="D95" s="271">
        <v>80</v>
      </c>
      <c r="E95" s="271">
        <v>50</v>
      </c>
      <c r="F95" s="160"/>
      <c r="G95" s="271">
        <v>30</v>
      </c>
      <c r="H95" s="271">
        <v>20</v>
      </c>
      <c r="I95" s="160"/>
      <c r="J95" s="271">
        <v>10</v>
      </c>
      <c r="K95" s="271">
        <v>10</v>
      </c>
      <c r="L95" s="160"/>
      <c r="M95" s="271">
        <v>200</v>
      </c>
      <c r="N95" s="160"/>
      <c r="O95" s="410">
        <v>26.785714285714285</v>
      </c>
      <c r="P95" s="410">
        <v>33.82352941176471</v>
      </c>
    </row>
    <row r="96" spans="2:16" ht="12">
      <c r="B96" s="527"/>
      <c r="C96" s="155" t="s">
        <v>232</v>
      </c>
      <c r="D96" s="271" t="s">
        <v>92</v>
      </c>
      <c r="E96" s="271">
        <v>0</v>
      </c>
      <c r="F96" s="160"/>
      <c r="G96" s="271">
        <v>0</v>
      </c>
      <c r="H96" s="271">
        <v>0</v>
      </c>
      <c r="I96" s="160"/>
      <c r="J96" s="271">
        <v>0</v>
      </c>
      <c r="K96" s="271">
        <v>0</v>
      </c>
      <c r="L96" s="160"/>
      <c r="M96" s="271" t="s">
        <v>92</v>
      </c>
      <c r="N96" s="160"/>
      <c r="O96" s="410">
        <v>0</v>
      </c>
      <c r="P96" s="410">
        <v>0</v>
      </c>
    </row>
    <row r="97" spans="2:16" ht="12">
      <c r="B97" s="355"/>
      <c r="C97" s="161" t="s">
        <v>42</v>
      </c>
      <c r="D97" s="304">
        <v>120</v>
      </c>
      <c r="E97" s="304">
        <v>60</v>
      </c>
      <c r="F97" s="162"/>
      <c r="G97" s="304">
        <v>30</v>
      </c>
      <c r="H97" s="304">
        <v>20</v>
      </c>
      <c r="I97" s="162"/>
      <c r="J97" s="304">
        <v>10</v>
      </c>
      <c r="K97" s="304">
        <v>10</v>
      </c>
      <c r="L97" s="162"/>
      <c r="M97" s="304">
        <v>260</v>
      </c>
      <c r="N97" s="162"/>
      <c r="O97" s="411">
        <v>19.607843137254903</v>
      </c>
      <c r="P97" s="411">
        <v>30</v>
      </c>
    </row>
    <row r="98" spans="2:16" ht="12">
      <c r="B98" s="354"/>
      <c r="C98" s="163"/>
      <c r="D98" s="160"/>
      <c r="E98" s="160"/>
      <c r="F98" s="160"/>
      <c r="G98" s="160"/>
      <c r="H98" s="160"/>
      <c r="I98" s="160"/>
      <c r="J98" s="160"/>
      <c r="K98" s="160"/>
      <c r="L98" s="160"/>
      <c r="M98" s="160"/>
      <c r="N98" s="160"/>
      <c r="O98" s="414"/>
      <c r="P98" s="414"/>
    </row>
    <row r="99" spans="2:16" ht="12">
      <c r="B99" s="527" t="s">
        <v>391</v>
      </c>
      <c r="C99" s="155" t="s">
        <v>227</v>
      </c>
      <c r="D99" s="271">
        <v>320</v>
      </c>
      <c r="E99" s="271">
        <v>70</v>
      </c>
      <c r="F99" s="160"/>
      <c r="G99" s="271">
        <v>10</v>
      </c>
      <c r="H99" s="271">
        <v>0</v>
      </c>
      <c r="I99" s="160"/>
      <c r="J99" s="271">
        <v>30</v>
      </c>
      <c r="K99" s="271" t="s">
        <v>92</v>
      </c>
      <c r="L99" s="160"/>
      <c r="M99" s="271">
        <v>420</v>
      </c>
      <c r="N99" s="160"/>
      <c r="O99" s="410">
        <v>3.343465045592705</v>
      </c>
      <c r="P99" s="410">
        <v>0</v>
      </c>
    </row>
    <row r="100" spans="2:16" ht="12">
      <c r="B100" s="527"/>
      <c r="C100" s="155" t="s">
        <v>228</v>
      </c>
      <c r="D100" s="271">
        <v>590</v>
      </c>
      <c r="E100" s="271">
        <v>270</v>
      </c>
      <c r="F100" s="160"/>
      <c r="G100" s="271">
        <v>20</v>
      </c>
      <c r="H100" s="271">
        <v>10</v>
      </c>
      <c r="I100" s="160"/>
      <c r="J100" s="271">
        <v>90</v>
      </c>
      <c r="K100" s="271">
        <v>40</v>
      </c>
      <c r="L100" s="160"/>
      <c r="M100" s="271">
        <v>1010</v>
      </c>
      <c r="N100" s="160"/>
      <c r="O100" s="410">
        <v>2.9702970297029703</v>
      </c>
      <c r="P100" s="410">
        <v>3.9568345323741005</v>
      </c>
    </row>
    <row r="101" spans="2:16" ht="12">
      <c r="B101" s="527"/>
      <c r="C101" s="155" t="s">
        <v>272</v>
      </c>
      <c r="D101" s="271">
        <v>1730</v>
      </c>
      <c r="E101" s="271">
        <v>1460</v>
      </c>
      <c r="F101" s="160"/>
      <c r="G101" s="271">
        <v>170</v>
      </c>
      <c r="H101" s="271">
        <v>270</v>
      </c>
      <c r="I101" s="160"/>
      <c r="J101" s="271">
        <v>690</v>
      </c>
      <c r="K101" s="271">
        <v>420</v>
      </c>
      <c r="L101" s="160"/>
      <c r="M101" s="271">
        <v>4740</v>
      </c>
      <c r="N101" s="160"/>
      <c r="O101" s="410">
        <v>8.995265649658075</v>
      </c>
      <c r="P101" s="410">
        <v>15.460335842501447</v>
      </c>
    </row>
    <row r="102" spans="2:16" ht="12">
      <c r="B102" s="527"/>
      <c r="C102" s="155" t="s">
        <v>232</v>
      </c>
      <c r="D102" s="271">
        <v>0</v>
      </c>
      <c r="E102" s="271">
        <v>0</v>
      </c>
      <c r="F102" s="160"/>
      <c r="G102" s="271">
        <v>0</v>
      </c>
      <c r="H102" s="271">
        <v>0</v>
      </c>
      <c r="I102" s="160"/>
      <c r="J102" s="271" t="s">
        <v>92</v>
      </c>
      <c r="K102" s="271">
        <v>0</v>
      </c>
      <c r="L102" s="160"/>
      <c r="M102" s="271" t="s">
        <v>92</v>
      </c>
      <c r="N102" s="160"/>
      <c r="O102" s="410">
        <v>0</v>
      </c>
      <c r="P102" s="410">
        <v>0</v>
      </c>
    </row>
    <row r="103" spans="2:16" ht="12">
      <c r="B103" s="355"/>
      <c r="C103" s="161" t="s">
        <v>42</v>
      </c>
      <c r="D103" s="304">
        <v>2640</v>
      </c>
      <c r="E103" s="304">
        <v>1790</v>
      </c>
      <c r="F103" s="162"/>
      <c r="G103" s="304">
        <v>200</v>
      </c>
      <c r="H103" s="304">
        <v>280</v>
      </c>
      <c r="I103" s="162"/>
      <c r="J103" s="304">
        <v>810</v>
      </c>
      <c r="K103" s="304">
        <v>460</v>
      </c>
      <c r="L103" s="162"/>
      <c r="M103" s="304">
        <v>6170</v>
      </c>
      <c r="N103" s="162"/>
      <c r="O103" s="411">
        <v>7.052186177715091</v>
      </c>
      <c r="P103" s="411">
        <v>13.429951690821257</v>
      </c>
    </row>
    <row r="104" spans="2:16" ht="12">
      <c r="B104" s="354"/>
      <c r="C104" s="163"/>
      <c r="D104" s="160"/>
      <c r="E104" s="160"/>
      <c r="F104" s="160"/>
      <c r="G104" s="160"/>
      <c r="H104" s="160"/>
      <c r="I104" s="160"/>
      <c r="J104" s="160"/>
      <c r="K104" s="160"/>
      <c r="L104" s="160"/>
      <c r="M104" s="160"/>
      <c r="N104" s="160"/>
      <c r="O104" s="414"/>
      <c r="P104" s="414"/>
    </row>
    <row r="105" spans="2:16" ht="12">
      <c r="B105" s="527" t="s">
        <v>394</v>
      </c>
      <c r="C105" s="155" t="s">
        <v>227</v>
      </c>
      <c r="D105" s="271">
        <v>160</v>
      </c>
      <c r="E105" s="271">
        <v>110</v>
      </c>
      <c r="F105" s="160"/>
      <c r="G105" s="271">
        <v>30</v>
      </c>
      <c r="H105" s="271">
        <v>10</v>
      </c>
      <c r="I105" s="160"/>
      <c r="J105" s="271">
        <v>60</v>
      </c>
      <c r="K105" s="271">
        <v>30</v>
      </c>
      <c r="L105" s="160"/>
      <c r="M105" s="271">
        <v>390</v>
      </c>
      <c r="N105" s="160"/>
      <c r="O105" s="410">
        <v>14.3646408839779</v>
      </c>
      <c r="P105" s="410">
        <v>9.75609756097561</v>
      </c>
    </row>
    <row r="106" spans="2:16" ht="12">
      <c r="B106" s="527"/>
      <c r="C106" s="155" t="s">
        <v>228</v>
      </c>
      <c r="D106" s="271">
        <v>450</v>
      </c>
      <c r="E106" s="271">
        <v>380</v>
      </c>
      <c r="F106" s="160"/>
      <c r="G106" s="271">
        <v>50</v>
      </c>
      <c r="H106" s="271">
        <v>60</v>
      </c>
      <c r="I106" s="160"/>
      <c r="J106" s="271">
        <v>100</v>
      </c>
      <c r="K106" s="271">
        <v>80</v>
      </c>
      <c r="L106" s="160"/>
      <c r="M106" s="271">
        <v>1110</v>
      </c>
      <c r="N106" s="160"/>
      <c r="O106" s="410">
        <v>10.080645161290322</v>
      </c>
      <c r="P106" s="410">
        <v>12.933025404157044</v>
      </c>
    </row>
    <row r="107" spans="2:16" ht="12">
      <c r="B107" s="527"/>
      <c r="C107" s="155" t="s">
        <v>272</v>
      </c>
      <c r="D107" s="271">
        <v>1730</v>
      </c>
      <c r="E107" s="271">
        <v>1090</v>
      </c>
      <c r="F107" s="160"/>
      <c r="G107" s="271">
        <v>240</v>
      </c>
      <c r="H107" s="271">
        <v>440</v>
      </c>
      <c r="I107" s="160"/>
      <c r="J107" s="271">
        <v>240</v>
      </c>
      <c r="K107" s="271">
        <v>340</v>
      </c>
      <c r="L107" s="160"/>
      <c r="M107" s="271">
        <v>4100</v>
      </c>
      <c r="N107" s="160"/>
      <c r="O107" s="410">
        <v>12.291350531107739</v>
      </c>
      <c r="P107" s="410">
        <v>28.841145833333332</v>
      </c>
    </row>
    <row r="108" spans="2:16" ht="12">
      <c r="B108" s="527"/>
      <c r="C108" s="155" t="s">
        <v>232</v>
      </c>
      <c r="D108" s="271" t="s">
        <v>92</v>
      </c>
      <c r="E108" s="271" t="s">
        <v>92</v>
      </c>
      <c r="F108" s="160"/>
      <c r="G108" s="271" t="s">
        <v>92</v>
      </c>
      <c r="H108" s="271" t="s">
        <v>92</v>
      </c>
      <c r="I108" s="160"/>
      <c r="J108" s="271">
        <v>10</v>
      </c>
      <c r="K108" s="271">
        <v>10</v>
      </c>
      <c r="L108" s="160"/>
      <c r="M108" s="271">
        <v>20</v>
      </c>
      <c r="N108" s="160"/>
      <c r="O108" s="271" t="s">
        <v>92</v>
      </c>
      <c r="P108" s="271" t="s">
        <v>92</v>
      </c>
    </row>
    <row r="109" spans="2:16" ht="12">
      <c r="B109" s="355"/>
      <c r="C109" s="161" t="s">
        <v>42</v>
      </c>
      <c r="D109" s="304">
        <v>2340</v>
      </c>
      <c r="E109" s="304">
        <v>1580</v>
      </c>
      <c r="F109" s="162"/>
      <c r="G109" s="304">
        <v>320</v>
      </c>
      <c r="H109" s="304">
        <v>510</v>
      </c>
      <c r="I109" s="162"/>
      <c r="J109" s="304">
        <v>400</v>
      </c>
      <c r="K109" s="304">
        <v>460</v>
      </c>
      <c r="L109" s="162"/>
      <c r="M109" s="304">
        <v>5620</v>
      </c>
      <c r="N109" s="162"/>
      <c r="O109" s="411">
        <v>12.048192771084338</v>
      </c>
      <c r="P109" s="411">
        <v>24.439140811455847</v>
      </c>
    </row>
    <row r="110" spans="2:16" ht="12">
      <c r="B110" s="354"/>
      <c r="C110" s="163"/>
      <c r="D110" s="160"/>
      <c r="E110" s="160"/>
      <c r="F110" s="160"/>
      <c r="G110" s="160"/>
      <c r="H110" s="160"/>
      <c r="I110" s="160"/>
      <c r="J110" s="160"/>
      <c r="K110" s="160"/>
      <c r="L110" s="160"/>
      <c r="M110" s="160"/>
      <c r="N110" s="160"/>
      <c r="O110" s="414"/>
      <c r="P110" s="414"/>
    </row>
    <row r="111" spans="2:16" ht="12">
      <c r="B111" s="527" t="s">
        <v>223</v>
      </c>
      <c r="C111" s="155" t="s">
        <v>227</v>
      </c>
      <c r="D111" s="271">
        <v>110</v>
      </c>
      <c r="E111" s="271">
        <v>50</v>
      </c>
      <c r="F111" s="160"/>
      <c r="G111" s="271">
        <v>10</v>
      </c>
      <c r="H111" s="271" t="s">
        <v>92</v>
      </c>
      <c r="I111" s="160"/>
      <c r="J111" s="271">
        <v>100</v>
      </c>
      <c r="K111" s="271">
        <v>40</v>
      </c>
      <c r="L111" s="160"/>
      <c r="M111" s="271">
        <v>300</v>
      </c>
      <c r="N111" s="160"/>
      <c r="O111" s="410">
        <v>4.385964912280701</v>
      </c>
      <c r="P111" s="271" t="s">
        <v>92</v>
      </c>
    </row>
    <row r="112" spans="2:16" ht="12">
      <c r="B112" s="527"/>
      <c r="C112" s="155" t="s">
        <v>228</v>
      </c>
      <c r="D112" s="271">
        <v>850</v>
      </c>
      <c r="E112" s="271">
        <v>630</v>
      </c>
      <c r="F112" s="160"/>
      <c r="G112" s="271">
        <v>60</v>
      </c>
      <c r="H112" s="271">
        <v>50</v>
      </c>
      <c r="I112" s="160"/>
      <c r="J112" s="271">
        <v>490</v>
      </c>
      <c r="K112" s="271">
        <v>310</v>
      </c>
      <c r="L112" s="160"/>
      <c r="M112" s="271">
        <v>2390</v>
      </c>
      <c r="N112" s="160"/>
      <c r="O112" s="410">
        <v>7.0098576122672505</v>
      </c>
      <c r="P112" s="410">
        <v>6.952662721893491</v>
      </c>
    </row>
    <row r="113" spans="2:16" ht="12">
      <c r="B113" s="527"/>
      <c r="C113" s="155" t="s">
        <v>272</v>
      </c>
      <c r="D113" s="271">
        <v>33540</v>
      </c>
      <c r="E113" s="271">
        <v>21570</v>
      </c>
      <c r="F113" s="160"/>
      <c r="G113" s="271">
        <v>2990</v>
      </c>
      <c r="H113" s="271">
        <v>3790</v>
      </c>
      <c r="I113" s="160"/>
      <c r="J113" s="271">
        <v>4650</v>
      </c>
      <c r="K113" s="271">
        <v>4680</v>
      </c>
      <c r="L113" s="160"/>
      <c r="M113" s="271">
        <v>71220</v>
      </c>
      <c r="N113" s="160"/>
      <c r="O113" s="410">
        <v>8.19120102937553</v>
      </c>
      <c r="P113" s="410">
        <v>14.956439468600937</v>
      </c>
    </row>
    <row r="114" spans="2:16" ht="12">
      <c r="B114" s="527"/>
      <c r="C114" s="155" t="s">
        <v>232</v>
      </c>
      <c r="D114" s="271">
        <v>30</v>
      </c>
      <c r="E114" s="271">
        <v>10</v>
      </c>
      <c r="F114" s="160"/>
      <c r="G114" s="271">
        <v>0</v>
      </c>
      <c r="H114" s="271" t="s">
        <v>92</v>
      </c>
      <c r="I114" s="160"/>
      <c r="J114" s="271">
        <v>120</v>
      </c>
      <c r="K114" s="271">
        <v>40</v>
      </c>
      <c r="L114" s="160"/>
      <c r="M114" s="271">
        <v>200</v>
      </c>
      <c r="N114" s="160"/>
      <c r="O114" s="410">
        <v>0</v>
      </c>
      <c r="P114" s="271" t="s">
        <v>92</v>
      </c>
    </row>
    <row r="115" spans="2:16" ht="12">
      <c r="B115" s="355"/>
      <c r="C115" s="161" t="s">
        <v>42</v>
      </c>
      <c r="D115" s="304">
        <v>34520</v>
      </c>
      <c r="E115" s="304">
        <v>22270</v>
      </c>
      <c r="F115" s="162"/>
      <c r="G115" s="304">
        <v>3060</v>
      </c>
      <c r="H115" s="304">
        <v>3850</v>
      </c>
      <c r="I115" s="162"/>
      <c r="J115" s="304">
        <v>5350</v>
      </c>
      <c r="K115" s="304">
        <v>5070</v>
      </c>
      <c r="L115" s="162"/>
      <c r="M115" s="304">
        <v>74120</v>
      </c>
      <c r="N115" s="162"/>
      <c r="O115" s="411">
        <v>8.144856580277793</v>
      </c>
      <c r="P115" s="411">
        <v>14.726158559938721</v>
      </c>
    </row>
    <row r="116" spans="2:16" ht="12">
      <c r="B116" s="354"/>
      <c r="C116" s="163"/>
      <c r="D116" s="160"/>
      <c r="E116" s="160"/>
      <c r="F116" s="160"/>
      <c r="G116" s="160"/>
      <c r="H116" s="160"/>
      <c r="I116" s="160"/>
      <c r="J116" s="160"/>
      <c r="K116" s="160"/>
      <c r="L116" s="160"/>
      <c r="M116" s="160"/>
      <c r="N116" s="160"/>
      <c r="O116" s="414"/>
      <c r="P116" s="414"/>
    </row>
    <row r="117" spans="2:16" ht="12">
      <c r="B117" s="527" t="s">
        <v>192</v>
      </c>
      <c r="C117" s="155" t="s">
        <v>227</v>
      </c>
      <c r="D117" s="271">
        <v>50</v>
      </c>
      <c r="E117" s="271">
        <v>20</v>
      </c>
      <c r="F117" s="160"/>
      <c r="G117" s="271" t="s">
        <v>92</v>
      </c>
      <c r="H117" s="271" t="s">
        <v>92</v>
      </c>
      <c r="I117" s="160"/>
      <c r="J117" s="271">
        <v>10</v>
      </c>
      <c r="K117" s="271">
        <v>10</v>
      </c>
      <c r="L117" s="160"/>
      <c r="M117" s="271">
        <v>80</v>
      </c>
      <c r="N117" s="160"/>
      <c r="O117" s="271" t="s">
        <v>92</v>
      </c>
      <c r="P117" s="271" t="s">
        <v>92</v>
      </c>
    </row>
    <row r="118" spans="2:16" ht="12">
      <c r="B118" s="527"/>
      <c r="C118" s="155" t="s">
        <v>228</v>
      </c>
      <c r="D118" s="271">
        <v>280</v>
      </c>
      <c r="E118" s="271">
        <v>210</v>
      </c>
      <c r="F118" s="160"/>
      <c r="G118" s="271">
        <v>30</v>
      </c>
      <c r="H118" s="271">
        <v>30</v>
      </c>
      <c r="I118" s="160"/>
      <c r="J118" s="271">
        <v>70</v>
      </c>
      <c r="K118" s="271">
        <v>40</v>
      </c>
      <c r="L118" s="160"/>
      <c r="M118" s="271">
        <v>660</v>
      </c>
      <c r="N118" s="160"/>
      <c r="O118" s="410">
        <v>8.169934640522875</v>
      </c>
      <c r="P118" s="410">
        <v>12.658227848101266</v>
      </c>
    </row>
    <row r="119" spans="2:16" ht="12">
      <c r="B119" s="527"/>
      <c r="C119" s="155" t="s">
        <v>272</v>
      </c>
      <c r="D119" s="271">
        <v>360</v>
      </c>
      <c r="E119" s="271">
        <v>410</v>
      </c>
      <c r="F119" s="160"/>
      <c r="G119" s="271">
        <v>50</v>
      </c>
      <c r="H119" s="271">
        <v>80</v>
      </c>
      <c r="I119" s="160"/>
      <c r="J119" s="271">
        <v>70</v>
      </c>
      <c r="K119" s="271">
        <v>90</v>
      </c>
      <c r="L119" s="160"/>
      <c r="M119" s="271">
        <v>1050</v>
      </c>
      <c r="N119" s="160"/>
      <c r="O119" s="410">
        <v>12.254901960784313</v>
      </c>
      <c r="P119" s="410">
        <v>15.573770491803279</v>
      </c>
    </row>
    <row r="120" spans="2:16" ht="12">
      <c r="B120" s="527"/>
      <c r="C120" s="155" t="s">
        <v>232</v>
      </c>
      <c r="D120" s="271">
        <v>0</v>
      </c>
      <c r="E120" s="271">
        <v>0</v>
      </c>
      <c r="F120" s="160"/>
      <c r="G120" s="271">
        <v>0</v>
      </c>
      <c r="H120" s="271">
        <v>0</v>
      </c>
      <c r="I120" s="160"/>
      <c r="J120" s="271">
        <v>0</v>
      </c>
      <c r="K120" s="271">
        <v>0</v>
      </c>
      <c r="L120" s="160"/>
      <c r="M120" s="271">
        <v>0</v>
      </c>
      <c r="N120" s="160"/>
      <c r="O120" s="410">
        <v>0</v>
      </c>
      <c r="P120" s="410">
        <v>0</v>
      </c>
    </row>
    <row r="121" spans="2:16" ht="12">
      <c r="B121" s="355"/>
      <c r="C121" s="161" t="s">
        <v>42</v>
      </c>
      <c r="D121" s="304">
        <v>680</v>
      </c>
      <c r="E121" s="304">
        <v>640</v>
      </c>
      <c r="F121" s="162"/>
      <c r="G121" s="304">
        <v>80</v>
      </c>
      <c r="H121" s="304">
        <v>110</v>
      </c>
      <c r="I121" s="162"/>
      <c r="J121" s="304">
        <v>140</v>
      </c>
      <c r="K121" s="304">
        <v>130</v>
      </c>
      <c r="L121" s="162"/>
      <c r="M121" s="304">
        <v>1790</v>
      </c>
      <c r="N121" s="162"/>
      <c r="O121" s="411">
        <v>10.35386631716907</v>
      </c>
      <c r="P121" s="411">
        <v>14.533333333333335</v>
      </c>
    </row>
    <row r="122" spans="2:16" ht="12">
      <c r="B122" s="354"/>
      <c r="C122" s="163"/>
      <c r="D122" s="160"/>
      <c r="E122" s="160"/>
      <c r="F122" s="160"/>
      <c r="G122" s="160"/>
      <c r="H122" s="160"/>
      <c r="I122" s="160"/>
      <c r="J122" s="160"/>
      <c r="K122" s="160"/>
      <c r="L122" s="160"/>
      <c r="M122" s="160"/>
      <c r="N122" s="160"/>
      <c r="O122" s="414"/>
      <c r="P122" s="414"/>
    </row>
    <row r="123" spans="2:16" ht="12">
      <c r="B123" s="527" t="s">
        <v>286</v>
      </c>
      <c r="C123" s="155" t="s">
        <v>227</v>
      </c>
      <c r="D123" s="271">
        <v>10</v>
      </c>
      <c r="E123" s="271" t="s">
        <v>92</v>
      </c>
      <c r="F123" s="160"/>
      <c r="G123" s="271">
        <v>0</v>
      </c>
      <c r="H123" s="271">
        <v>0</v>
      </c>
      <c r="I123" s="160"/>
      <c r="J123" s="271" t="s">
        <v>92</v>
      </c>
      <c r="K123" s="271" t="s">
        <v>92</v>
      </c>
      <c r="L123" s="160"/>
      <c r="M123" s="271">
        <v>20</v>
      </c>
      <c r="N123" s="160"/>
      <c r="O123" s="410">
        <v>0</v>
      </c>
      <c r="P123" s="410">
        <v>0</v>
      </c>
    </row>
    <row r="124" spans="2:16" ht="12">
      <c r="B124" s="527"/>
      <c r="C124" s="155" t="s">
        <v>228</v>
      </c>
      <c r="D124" s="271">
        <v>10</v>
      </c>
      <c r="E124" s="271">
        <v>10</v>
      </c>
      <c r="F124" s="160"/>
      <c r="G124" s="271">
        <v>0</v>
      </c>
      <c r="H124" s="271">
        <v>0</v>
      </c>
      <c r="I124" s="160"/>
      <c r="J124" s="271" t="s">
        <v>92</v>
      </c>
      <c r="K124" s="271" t="s">
        <v>92</v>
      </c>
      <c r="L124" s="160"/>
      <c r="M124" s="271">
        <v>20</v>
      </c>
      <c r="N124" s="160"/>
      <c r="O124" s="410">
        <v>0</v>
      </c>
      <c r="P124" s="410">
        <v>0</v>
      </c>
    </row>
    <row r="125" spans="2:16" ht="12">
      <c r="B125" s="527"/>
      <c r="C125" s="155" t="s">
        <v>272</v>
      </c>
      <c r="D125" s="271">
        <v>40</v>
      </c>
      <c r="E125" s="271">
        <v>40</v>
      </c>
      <c r="F125" s="160"/>
      <c r="G125" s="271" t="s">
        <v>92</v>
      </c>
      <c r="H125" s="271">
        <v>10</v>
      </c>
      <c r="I125" s="160"/>
      <c r="J125" s="271">
        <v>10</v>
      </c>
      <c r="K125" s="271">
        <v>10</v>
      </c>
      <c r="L125" s="160"/>
      <c r="M125" s="271">
        <v>110</v>
      </c>
      <c r="N125" s="160"/>
      <c r="O125" s="271" t="s">
        <v>92</v>
      </c>
      <c r="P125" s="410">
        <v>21.27659574468085</v>
      </c>
    </row>
    <row r="126" spans="2:16" ht="12">
      <c r="B126" s="527"/>
      <c r="C126" s="155" t="s">
        <v>232</v>
      </c>
      <c r="D126" s="271">
        <v>0</v>
      </c>
      <c r="E126" s="271">
        <v>0</v>
      </c>
      <c r="F126" s="160"/>
      <c r="G126" s="271">
        <v>0</v>
      </c>
      <c r="H126" s="271">
        <v>0</v>
      </c>
      <c r="I126" s="160"/>
      <c r="J126" s="271">
        <v>0</v>
      </c>
      <c r="K126" s="271">
        <v>0</v>
      </c>
      <c r="L126" s="160"/>
      <c r="M126" s="271">
        <v>0</v>
      </c>
      <c r="N126" s="160"/>
      <c r="O126" s="410">
        <v>0</v>
      </c>
      <c r="P126" s="410">
        <v>0</v>
      </c>
    </row>
    <row r="127" spans="2:16" ht="12">
      <c r="B127" s="355"/>
      <c r="C127" s="161" t="s">
        <v>42</v>
      </c>
      <c r="D127" s="304">
        <v>60</v>
      </c>
      <c r="E127" s="304">
        <v>50</v>
      </c>
      <c r="F127" s="162"/>
      <c r="G127" s="304" t="s">
        <v>92</v>
      </c>
      <c r="H127" s="304">
        <v>10</v>
      </c>
      <c r="I127" s="162"/>
      <c r="J127" s="304">
        <v>10</v>
      </c>
      <c r="K127" s="304">
        <v>10</v>
      </c>
      <c r="L127" s="162"/>
      <c r="M127" s="304">
        <v>140</v>
      </c>
      <c r="N127" s="162"/>
      <c r="O127" s="389" t="s">
        <v>92</v>
      </c>
      <c r="P127" s="411">
        <v>18.181818181818183</v>
      </c>
    </row>
    <row r="128" spans="2:16" ht="12">
      <c r="B128" s="354"/>
      <c r="C128" s="163"/>
      <c r="D128" s="160"/>
      <c r="E128" s="160"/>
      <c r="F128" s="160"/>
      <c r="G128" s="160"/>
      <c r="H128" s="160"/>
      <c r="I128" s="160"/>
      <c r="J128" s="160"/>
      <c r="K128" s="160"/>
      <c r="L128" s="160"/>
      <c r="M128" s="160"/>
      <c r="N128" s="160"/>
      <c r="O128" s="414"/>
      <c r="P128" s="414"/>
    </row>
    <row r="129" spans="2:16" ht="12">
      <c r="B129" s="527" t="s">
        <v>288</v>
      </c>
      <c r="C129" s="155" t="s">
        <v>227</v>
      </c>
      <c r="D129" s="271">
        <v>20</v>
      </c>
      <c r="E129" s="271">
        <v>10</v>
      </c>
      <c r="F129" s="160"/>
      <c r="G129" s="271">
        <v>0</v>
      </c>
      <c r="H129" s="271">
        <v>0</v>
      </c>
      <c r="I129" s="160"/>
      <c r="J129" s="271" t="s">
        <v>92</v>
      </c>
      <c r="K129" s="271">
        <v>0</v>
      </c>
      <c r="L129" s="160"/>
      <c r="M129" s="271">
        <v>30</v>
      </c>
      <c r="N129" s="160"/>
      <c r="O129" s="410">
        <v>0</v>
      </c>
      <c r="P129" s="410">
        <v>0</v>
      </c>
    </row>
    <row r="130" spans="2:16" ht="12">
      <c r="B130" s="527"/>
      <c r="C130" s="155" t="s">
        <v>228</v>
      </c>
      <c r="D130" s="271">
        <v>230</v>
      </c>
      <c r="E130" s="271">
        <v>40</v>
      </c>
      <c r="F130" s="160"/>
      <c r="G130" s="271" t="s">
        <v>92</v>
      </c>
      <c r="H130" s="271" t="s">
        <v>92</v>
      </c>
      <c r="I130" s="160"/>
      <c r="J130" s="271">
        <v>20</v>
      </c>
      <c r="K130" s="271">
        <v>10</v>
      </c>
      <c r="L130" s="160"/>
      <c r="M130" s="271">
        <v>300</v>
      </c>
      <c r="N130" s="160"/>
      <c r="O130" s="271" t="s">
        <v>92</v>
      </c>
      <c r="P130" s="271" t="s">
        <v>92</v>
      </c>
    </row>
    <row r="131" spans="2:16" ht="12">
      <c r="B131" s="527"/>
      <c r="C131" s="155" t="s">
        <v>272</v>
      </c>
      <c r="D131" s="271">
        <v>2420</v>
      </c>
      <c r="E131" s="271">
        <v>1280</v>
      </c>
      <c r="F131" s="160"/>
      <c r="G131" s="271">
        <v>50</v>
      </c>
      <c r="H131" s="271">
        <v>30</v>
      </c>
      <c r="I131" s="160"/>
      <c r="J131" s="271">
        <v>390</v>
      </c>
      <c r="K131" s="271">
        <v>300</v>
      </c>
      <c r="L131" s="160"/>
      <c r="M131" s="271">
        <v>4460</v>
      </c>
      <c r="N131" s="160"/>
      <c r="O131" s="410">
        <v>2.063941723998381</v>
      </c>
      <c r="P131" s="410">
        <v>1.9230769230769231</v>
      </c>
    </row>
    <row r="132" spans="2:16" ht="12">
      <c r="B132" s="527"/>
      <c r="C132" s="155" t="s">
        <v>232</v>
      </c>
      <c r="D132" s="271">
        <v>0</v>
      </c>
      <c r="E132" s="271">
        <v>0</v>
      </c>
      <c r="F132" s="160"/>
      <c r="G132" s="271">
        <v>0</v>
      </c>
      <c r="H132" s="271">
        <v>0</v>
      </c>
      <c r="I132" s="160"/>
      <c r="J132" s="271">
        <v>240</v>
      </c>
      <c r="K132" s="271">
        <v>60</v>
      </c>
      <c r="L132" s="160"/>
      <c r="M132" s="271">
        <v>300</v>
      </c>
      <c r="N132" s="160"/>
      <c r="O132" s="410">
        <v>0</v>
      </c>
      <c r="P132" s="410">
        <v>0</v>
      </c>
    </row>
    <row r="133" spans="2:16" ht="12">
      <c r="B133" s="355"/>
      <c r="C133" s="161" t="s">
        <v>42</v>
      </c>
      <c r="D133" s="304">
        <v>2680</v>
      </c>
      <c r="E133" s="304">
        <v>1320</v>
      </c>
      <c r="F133" s="162"/>
      <c r="G133" s="304">
        <v>50</v>
      </c>
      <c r="H133" s="304">
        <v>30</v>
      </c>
      <c r="I133" s="162"/>
      <c r="J133" s="304">
        <v>640</v>
      </c>
      <c r="K133" s="304">
        <v>360</v>
      </c>
      <c r="L133" s="162"/>
      <c r="M133" s="304">
        <v>5090</v>
      </c>
      <c r="N133" s="162"/>
      <c r="O133" s="411">
        <v>1.9765739385065886</v>
      </c>
      <c r="P133" s="411">
        <v>1.9302152932442462</v>
      </c>
    </row>
    <row r="134" spans="2:16" ht="12">
      <c r="B134" s="354"/>
      <c r="C134" s="163"/>
      <c r="D134" s="160"/>
      <c r="E134" s="160"/>
      <c r="F134" s="160"/>
      <c r="G134" s="160"/>
      <c r="H134" s="160"/>
      <c r="I134" s="160"/>
      <c r="J134" s="160"/>
      <c r="K134" s="160"/>
      <c r="L134" s="160"/>
      <c r="M134" s="160"/>
      <c r="N134" s="160"/>
      <c r="O134" s="414"/>
      <c r="P134" s="414"/>
    </row>
    <row r="135" spans="2:16" ht="12">
      <c r="B135" s="527" t="s">
        <v>289</v>
      </c>
      <c r="C135" s="155" t="s">
        <v>227</v>
      </c>
      <c r="D135" s="271">
        <v>150</v>
      </c>
      <c r="E135" s="271">
        <v>60</v>
      </c>
      <c r="F135" s="160"/>
      <c r="G135" s="271">
        <v>10</v>
      </c>
      <c r="H135" s="271" t="s">
        <v>92</v>
      </c>
      <c r="I135" s="160"/>
      <c r="J135" s="271">
        <v>80</v>
      </c>
      <c r="K135" s="271">
        <v>30</v>
      </c>
      <c r="L135" s="160"/>
      <c r="M135" s="271">
        <v>320</v>
      </c>
      <c r="N135" s="160"/>
      <c r="O135" s="410">
        <v>4.375</v>
      </c>
      <c r="P135" s="271" t="s">
        <v>92</v>
      </c>
    </row>
    <row r="136" spans="2:16" ht="12">
      <c r="B136" s="527"/>
      <c r="C136" s="155" t="s">
        <v>228</v>
      </c>
      <c r="D136" s="271">
        <v>750</v>
      </c>
      <c r="E136" s="271">
        <v>350</v>
      </c>
      <c r="F136" s="160"/>
      <c r="G136" s="271">
        <v>50</v>
      </c>
      <c r="H136" s="271">
        <v>40</v>
      </c>
      <c r="I136" s="160"/>
      <c r="J136" s="271">
        <v>290</v>
      </c>
      <c r="K136" s="271">
        <v>170</v>
      </c>
      <c r="L136" s="160"/>
      <c r="M136" s="271">
        <v>1650</v>
      </c>
      <c r="N136" s="160"/>
      <c r="O136" s="410">
        <v>6</v>
      </c>
      <c r="P136" s="410">
        <v>9.793814432989691</v>
      </c>
    </row>
    <row r="137" spans="2:16" ht="12">
      <c r="B137" s="527"/>
      <c r="C137" s="155" t="s">
        <v>272</v>
      </c>
      <c r="D137" s="271">
        <v>2560</v>
      </c>
      <c r="E137" s="271">
        <v>2880</v>
      </c>
      <c r="F137" s="160"/>
      <c r="G137" s="271">
        <v>460</v>
      </c>
      <c r="H137" s="271">
        <v>650</v>
      </c>
      <c r="I137" s="160"/>
      <c r="J137" s="271">
        <v>930</v>
      </c>
      <c r="K137" s="271">
        <v>880</v>
      </c>
      <c r="L137" s="160"/>
      <c r="M137" s="271">
        <v>8340</v>
      </c>
      <c r="N137" s="160"/>
      <c r="O137" s="410">
        <v>15.106241699867198</v>
      </c>
      <c r="P137" s="410">
        <v>18.29787234042553</v>
      </c>
    </row>
    <row r="138" spans="2:16" ht="12">
      <c r="B138" s="527"/>
      <c r="C138" s="155" t="s">
        <v>232</v>
      </c>
      <c r="D138" s="271">
        <v>0</v>
      </c>
      <c r="E138" s="271">
        <v>0</v>
      </c>
      <c r="F138" s="160"/>
      <c r="G138" s="271">
        <v>0</v>
      </c>
      <c r="H138" s="271">
        <v>0</v>
      </c>
      <c r="I138" s="160"/>
      <c r="J138" s="271" t="s">
        <v>92</v>
      </c>
      <c r="K138" s="271">
        <v>0</v>
      </c>
      <c r="L138" s="160"/>
      <c r="M138" s="271" t="s">
        <v>92</v>
      </c>
      <c r="N138" s="160"/>
      <c r="O138" s="410">
        <v>0</v>
      </c>
      <c r="P138" s="410">
        <v>0</v>
      </c>
    </row>
    <row r="139" spans="2:16" ht="12">
      <c r="B139" s="355"/>
      <c r="C139" s="161" t="s">
        <v>42</v>
      </c>
      <c r="D139" s="304">
        <v>3460</v>
      </c>
      <c r="E139" s="304">
        <v>3290</v>
      </c>
      <c r="F139" s="162"/>
      <c r="G139" s="304">
        <v>510</v>
      </c>
      <c r="H139" s="304">
        <v>690</v>
      </c>
      <c r="I139" s="162"/>
      <c r="J139" s="304">
        <v>1290</v>
      </c>
      <c r="K139" s="304">
        <v>1080</v>
      </c>
      <c r="L139" s="162"/>
      <c r="M139" s="304">
        <v>10310</v>
      </c>
      <c r="N139" s="162"/>
      <c r="O139" s="411">
        <v>12.83987915407855</v>
      </c>
      <c r="P139" s="411">
        <v>17.245720040281974</v>
      </c>
    </row>
    <row r="140" spans="2:16" ht="12">
      <c r="B140" s="354"/>
      <c r="C140" s="163"/>
      <c r="D140" s="160"/>
      <c r="E140" s="160"/>
      <c r="F140" s="160"/>
      <c r="G140" s="160"/>
      <c r="H140" s="160"/>
      <c r="I140" s="160"/>
      <c r="J140" s="160"/>
      <c r="K140" s="160"/>
      <c r="L140" s="160"/>
      <c r="M140" s="160"/>
      <c r="N140" s="160"/>
      <c r="O140" s="414"/>
      <c r="P140" s="414"/>
    </row>
    <row r="141" spans="2:16" ht="12">
      <c r="B141" s="527" t="s">
        <v>299</v>
      </c>
      <c r="C141" s="155" t="s">
        <v>227</v>
      </c>
      <c r="D141" s="271">
        <v>150</v>
      </c>
      <c r="E141" s="271">
        <v>50</v>
      </c>
      <c r="F141" s="160"/>
      <c r="G141" s="271" t="s">
        <v>92</v>
      </c>
      <c r="H141" s="271" t="s">
        <v>92</v>
      </c>
      <c r="I141" s="160"/>
      <c r="J141" s="271">
        <v>10</v>
      </c>
      <c r="K141" s="271" t="s">
        <v>92</v>
      </c>
      <c r="L141" s="160"/>
      <c r="M141" s="271">
        <v>220</v>
      </c>
      <c r="N141" s="160"/>
      <c r="O141" s="271" t="s">
        <v>92</v>
      </c>
      <c r="P141" s="271" t="s">
        <v>92</v>
      </c>
    </row>
    <row r="142" spans="2:16" ht="12">
      <c r="B142" s="527"/>
      <c r="C142" s="155" t="s">
        <v>228</v>
      </c>
      <c r="D142" s="271">
        <v>740</v>
      </c>
      <c r="E142" s="271">
        <v>220</v>
      </c>
      <c r="F142" s="160"/>
      <c r="G142" s="271">
        <v>40</v>
      </c>
      <c r="H142" s="271">
        <v>20</v>
      </c>
      <c r="I142" s="160"/>
      <c r="J142" s="271">
        <v>160</v>
      </c>
      <c r="K142" s="271">
        <v>40</v>
      </c>
      <c r="L142" s="160"/>
      <c r="M142" s="271">
        <v>1210</v>
      </c>
      <c r="N142" s="160"/>
      <c r="O142" s="410">
        <v>4.743589743589744</v>
      </c>
      <c r="P142" s="410">
        <v>6.382978723404255</v>
      </c>
    </row>
    <row r="143" spans="2:16" ht="12">
      <c r="B143" s="527"/>
      <c r="C143" s="155" t="s">
        <v>272</v>
      </c>
      <c r="D143" s="271">
        <v>8260</v>
      </c>
      <c r="E143" s="271">
        <v>6650</v>
      </c>
      <c r="F143" s="160"/>
      <c r="G143" s="271">
        <v>520</v>
      </c>
      <c r="H143" s="271">
        <v>430</v>
      </c>
      <c r="I143" s="160"/>
      <c r="J143" s="271">
        <v>1470</v>
      </c>
      <c r="K143" s="271">
        <v>830</v>
      </c>
      <c r="L143" s="160"/>
      <c r="M143" s="271">
        <v>18160</v>
      </c>
      <c r="N143" s="160"/>
      <c r="O143" s="410">
        <v>5.877662603941223</v>
      </c>
      <c r="P143" s="410">
        <v>6.058466318316622</v>
      </c>
    </row>
    <row r="144" spans="2:16" ht="12">
      <c r="B144" s="527"/>
      <c r="C144" s="155" t="s">
        <v>232</v>
      </c>
      <c r="D144" s="271" t="s">
        <v>92</v>
      </c>
      <c r="E144" s="271" t="s">
        <v>92</v>
      </c>
      <c r="F144" s="160"/>
      <c r="G144" s="271">
        <v>0</v>
      </c>
      <c r="H144" s="271">
        <v>0</v>
      </c>
      <c r="I144" s="160"/>
      <c r="J144" s="271">
        <v>10</v>
      </c>
      <c r="K144" s="271">
        <v>10</v>
      </c>
      <c r="L144" s="160"/>
      <c r="M144" s="271">
        <v>20</v>
      </c>
      <c r="N144" s="160"/>
      <c r="O144" s="410">
        <v>0</v>
      </c>
      <c r="P144" s="410">
        <v>0</v>
      </c>
    </row>
    <row r="145" spans="2:16" ht="12">
      <c r="B145" s="355"/>
      <c r="C145" s="161" t="s">
        <v>42</v>
      </c>
      <c r="D145" s="304">
        <v>9160</v>
      </c>
      <c r="E145" s="304">
        <v>6920</v>
      </c>
      <c r="F145" s="162"/>
      <c r="G145" s="304">
        <v>560</v>
      </c>
      <c r="H145" s="304">
        <v>450</v>
      </c>
      <c r="I145" s="162"/>
      <c r="J145" s="304">
        <v>1650</v>
      </c>
      <c r="K145" s="304">
        <v>880</v>
      </c>
      <c r="L145" s="162"/>
      <c r="M145" s="304">
        <v>19610</v>
      </c>
      <c r="N145" s="162"/>
      <c r="O145" s="411">
        <v>5.734582518274477</v>
      </c>
      <c r="P145" s="411">
        <v>6.05402470476449</v>
      </c>
    </row>
    <row r="146" spans="2:16" ht="12">
      <c r="B146" s="354"/>
      <c r="C146" s="163"/>
      <c r="D146" s="160"/>
      <c r="E146" s="160"/>
      <c r="F146" s="160"/>
      <c r="G146" s="160"/>
      <c r="H146" s="160"/>
      <c r="I146" s="160"/>
      <c r="J146" s="160"/>
      <c r="K146" s="160"/>
      <c r="L146" s="160"/>
      <c r="M146" s="160"/>
      <c r="N146" s="160"/>
      <c r="O146" s="414"/>
      <c r="P146" s="414"/>
    </row>
    <row r="147" spans="2:16" ht="12">
      <c r="B147" s="527" t="s">
        <v>308</v>
      </c>
      <c r="C147" s="155" t="s">
        <v>227</v>
      </c>
      <c r="D147" s="271">
        <v>160</v>
      </c>
      <c r="E147" s="271">
        <v>80</v>
      </c>
      <c r="F147" s="160"/>
      <c r="G147" s="271" t="s">
        <v>92</v>
      </c>
      <c r="H147" s="271" t="s">
        <v>92</v>
      </c>
      <c r="I147" s="160"/>
      <c r="J147" s="271">
        <v>40</v>
      </c>
      <c r="K147" s="271">
        <v>20</v>
      </c>
      <c r="L147" s="160"/>
      <c r="M147" s="271">
        <v>310</v>
      </c>
      <c r="N147" s="160"/>
      <c r="O147" s="271" t="s">
        <v>92</v>
      </c>
      <c r="P147" s="271" t="s">
        <v>92</v>
      </c>
    </row>
    <row r="148" spans="2:16" ht="12">
      <c r="B148" s="527"/>
      <c r="C148" s="155" t="s">
        <v>228</v>
      </c>
      <c r="D148" s="271">
        <v>1200</v>
      </c>
      <c r="E148" s="271">
        <v>710</v>
      </c>
      <c r="F148" s="160"/>
      <c r="G148" s="271">
        <v>40</v>
      </c>
      <c r="H148" s="271">
        <v>30</v>
      </c>
      <c r="I148" s="160"/>
      <c r="J148" s="271">
        <v>360</v>
      </c>
      <c r="K148" s="271">
        <v>170</v>
      </c>
      <c r="L148" s="160"/>
      <c r="M148" s="271">
        <v>2510</v>
      </c>
      <c r="N148" s="160"/>
      <c r="O148" s="410">
        <v>2.91497975708502</v>
      </c>
      <c r="P148" s="410">
        <v>3.6635006784260513</v>
      </c>
    </row>
    <row r="149" spans="2:16" ht="12">
      <c r="B149" s="527"/>
      <c r="C149" s="155" t="s">
        <v>272</v>
      </c>
      <c r="D149" s="271">
        <v>28710</v>
      </c>
      <c r="E149" s="271">
        <v>66590</v>
      </c>
      <c r="F149" s="160"/>
      <c r="G149" s="271">
        <v>3210</v>
      </c>
      <c r="H149" s="271">
        <v>7320</v>
      </c>
      <c r="I149" s="160"/>
      <c r="J149" s="271">
        <v>6100</v>
      </c>
      <c r="K149" s="271">
        <v>10570</v>
      </c>
      <c r="L149" s="160"/>
      <c r="M149" s="271">
        <v>122500</v>
      </c>
      <c r="N149" s="160"/>
      <c r="O149" s="410">
        <v>10.043859649122808</v>
      </c>
      <c r="P149" s="410">
        <v>9.906777253108553</v>
      </c>
    </row>
    <row r="150" spans="2:16" ht="12">
      <c r="B150" s="527"/>
      <c r="C150" s="155" t="s">
        <v>232</v>
      </c>
      <c r="D150" s="271">
        <v>0</v>
      </c>
      <c r="E150" s="271">
        <v>0</v>
      </c>
      <c r="F150" s="160"/>
      <c r="G150" s="271">
        <v>0</v>
      </c>
      <c r="H150" s="271">
        <v>0</v>
      </c>
      <c r="I150" s="160"/>
      <c r="J150" s="271">
        <v>0</v>
      </c>
      <c r="K150" s="271">
        <v>0</v>
      </c>
      <c r="L150" s="160"/>
      <c r="M150" s="271">
        <v>0</v>
      </c>
      <c r="N150" s="160"/>
      <c r="O150" s="410">
        <v>0</v>
      </c>
      <c r="P150" s="410">
        <v>0</v>
      </c>
    </row>
    <row r="151" spans="2:16" ht="12">
      <c r="B151" s="355"/>
      <c r="C151" s="161" t="s">
        <v>42</v>
      </c>
      <c r="D151" s="304">
        <v>30080</v>
      </c>
      <c r="E151" s="304">
        <v>67380</v>
      </c>
      <c r="F151" s="162"/>
      <c r="G151" s="304">
        <v>3250</v>
      </c>
      <c r="H151" s="304">
        <v>7350</v>
      </c>
      <c r="I151" s="162"/>
      <c r="J151" s="304">
        <v>6500</v>
      </c>
      <c r="K151" s="304">
        <v>10760</v>
      </c>
      <c r="L151" s="162"/>
      <c r="M151" s="304">
        <v>125310</v>
      </c>
      <c r="N151" s="162"/>
      <c r="O151" s="411">
        <v>9.741312046095672</v>
      </c>
      <c r="P151" s="411">
        <v>9.839158593373655</v>
      </c>
    </row>
    <row r="152" spans="2:16" ht="12">
      <c r="B152" s="354"/>
      <c r="C152" s="163"/>
      <c r="D152" s="160"/>
      <c r="E152" s="160"/>
      <c r="F152" s="160"/>
      <c r="G152" s="160"/>
      <c r="H152" s="160"/>
      <c r="I152" s="160"/>
      <c r="J152" s="160"/>
      <c r="K152" s="160"/>
      <c r="L152" s="160"/>
      <c r="M152" s="160"/>
      <c r="N152" s="160"/>
      <c r="O152" s="414"/>
      <c r="P152" s="414"/>
    </row>
    <row r="153" spans="2:16" ht="12">
      <c r="B153" s="527" t="s">
        <v>316</v>
      </c>
      <c r="C153" s="155" t="s">
        <v>227</v>
      </c>
      <c r="D153" s="271">
        <v>150</v>
      </c>
      <c r="E153" s="271">
        <v>70</v>
      </c>
      <c r="F153" s="160"/>
      <c r="G153" s="271" t="s">
        <v>92</v>
      </c>
      <c r="H153" s="271" t="s">
        <v>92</v>
      </c>
      <c r="I153" s="160"/>
      <c r="J153" s="271">
        <v>30</v>
      </c>
      <c r="K153" s="271">
        <v>10</v>
      </c>
      <c r="L153" s="160"/>
      <c r="M153" s="271">
        <v>260</v>
      </c>
      <c r="N153" s="160"/>
      <c r="O153" s="271" t="s">
        <v>92</v>
      </c>
      <c r="P153" s="271" t="s">
        <v>92</v>
      </c>
    </row>
    <row r="154" spans="2:16" ht="12">
      <c r="B154" s="527"/>
      <c r="C154" s="155" t="s">
        <v>228</v>
      </c>
      <c r="D154" s="271">
        <v>700</v>
      </c>
      <c r="E154" s="271">
        <v>510</v>
      </c>
      <c r="F154" s="160"/>
      <c r="G154" s="271">
        <v>10</v>
      </c>
      <c r="H154" s="271">
        <v>10</v>
      </c>
      <c r="I154" s="160"/>
      <c r="J154" s="271">
        <v>70</v>
      </c>
      <c r="K154" s="271">
        <v>80</v>
      </c>
      <c r="L154" s="160"/>
      <c r="M154" s="271">
        <v>1370</v>
      </c>
      <c r="N154" s="160"/>
      <c r="O154" s="410">
        <v>1.4044943820224718</v>
      </c>
      <c r="P154" s="410">
        <v>1.364522417153996</v>
      </c>
    </row>
    <row r="155" spans="2:16" ht="12">
      <c r="B155" s="527"/>
      <c r="C155" s="155" t="s">
        <v>272</v>
      </c>
      <c r="D155" s="271">
        <v>7050</v>
      </c>
      <c r="E155" s="271">
        <v>5490</v>
      </c>
      <c r="F155" s="160"/>
      <c r="G155" s="271">
        <v>130</v>
      </c>
      <c r="H155" s="271">
        <v>190</v>
      </c>
      <c r="I155" s="160"/>
      <c r="J155" s="271">
        <v>820</v>
      </c>
      <c r="K155" s="271">
        <v>980</v>
      </c>
      <c r="L155" s="160"/>
      <c r="M155" s="271">
        <v>14650</v>
      </c>
      <c r="N155" s="160"/>
      <c r="O155" s="410">
        <v>1.824004455583403</v>
      </c>
      <c r="P155" s="410">
        <v>3.278688524590164</v>
      </c>
    </row>
    <row r="156" spans="2:16" ht="12">
      <c r="B156" s="527"/>
      <c r="C156" s="155" t="s">
        <v>232</v>
      </c>
      <c r="D156" s="271" t="s">
        <v>92</v>
      </c>
      <c r="E156" s="271" t="s">
        <v>92</v>
      </c>
      <c r="F156" s="160"/>
      <c r="G156" s="271">
        <v>0</v>
      </c>
      <c r="H156" s="271">
        <v>0</v>
      </c>
      <c r="I156" s="160"/>
      <c r="J156" s="271" t="s">
        <v>92</v>
      </c>
      <c r="K156" s="271">
        <v>10</v>
      </c>
      <c r="L156" s="160"/>
      <c r="M156" s="271">
        <v>10</v>
      </c>
      <c r="N156" s="160"/>
      <c r="O156" s="410">
        <v>0</v>
      </c>
      <c r="P156" s="410">
        <v>0</v>
      </c>
    </row>
    <row r="157" spans="2:16" ht="12">
      <c r="B157" s="355"/>
      <c r="C157" s="161" t="s">
        <v>42</v>
      </c>
      <c r="D157" s="304">
        <v>7900</v>
      </c>
      <c r="E157" s="304">
        <v>6060</v>
      </c>
      <c r="F157" s="162"/>
      <c r="G157" s="304">
        <v>140</v>
      </c>
      <c r="H157" s="304">
        <v>200</v>
      </c>
      <c r="I157" s="162"/>
      <c r="J157" s="304">
        <v>920</v>
      </c>
      <c r="K157" s="304">
        <v>1070</v>
      </c>
      <c r="L157" s="162"/>
      <c r="M157" s="304">
        <v>16280</v>
      </c>
      <c r="N157" s="162"/>
      <c r="O157" s="411">
        <v>1.7655103816983713</v>
      </c>
      <c r="P157" s="411">
        <v>3.11601150527325</v>
      </c>
    </row>
    <row r="158" spans="2:16" ht="12">
      <c r="B158" s="354"/>
      <c r="C158" s="163"/>
      <c r="D158" s="160"/>
      <c r="E158" s="160"/>
      <c r="F158" s="160"/>
      <c r="G158" s="160"/>
      <c r="H158" s="160"/>
      <c r="I158" s="160"/>
      <c r="J158" s="160"/>
      <c r="K158" s="160"/>
      <c r="L158" s="160"/>
      <c r="M158" s="160"/>
      <c r="N158" s="160"/>
      <c r="O158" s="414"/>
      <c r="P158" s="414"/>
    </row>
    <row r="159" spans="2:16" ht="12">
      <c r="B159" s="527" t="s">
        <v>75</v>
      </c>
      <c r="C159" s="155" t="s">
        <v>227</v>
      </c>
      <c r="D159" s="271">
        <v>80</v>
      </c>
      <c r="E159" s="271">
        <v>40</v>
      </c>
      <c r="F159" s="160"/>
      <c r="G159" s="271" t="s">
        <v>92</v>
      </c>
      <c r="H159" s="271" t="s">
        <v>92</v>
      </c>
      <c r="I159" s="160"/>
      <c r="J159" s="271">
        <v>10</v>
      </c>
      <c r="K159" s="271">
        <v>10</v>
      </c>
      <c r="L159" s="160"/>
      <c r="M159" s="271">
        <v>140</v>
      </c>
      <c r="N159" s="160"/>
      <c r="O159" s="271" t="s">
        <v>92</v>
      </c>
      <c r="P159" s="271" t="s">
        <v>92</v>
      </c>
    </row>
    <row r="160" spans="2:16" ht="12">
      <c r="B160" s="527"/>
      <c r="C160" s="155" t="s">
        <v>228</v>
      </c>
      <c r="D160" s="271">
        <v>290</v>
      </c>
      <c r="E160" s="271">
        <v>220</v>
      </c>
      <c r="F160" s="160"/>
      <c r="G160" s="271" t="s">
        <v>92</v>
      </c>
      <c r="H160" s="271">
        <v>10</v>
      </c>
      <c r="I160" s="160"/>
      <c r="J160" s="271">
        <v>110</v>
      </c>
      <c r="K160" s="271">
        <v>60</v>
      </c>
      <c r="L160" s="160"/>
      <c r="M160" s="271">
        <v>690</v>
      </c>
      <c r="N160" s="160"/>
      <c r="O160" s="271" t="s">
        <v>92</v>
      </c>
      <c r="P160" s="410">
        <v>4.444444444444445</v>
      </c>
    </row>
    <row r="161" spans="2:16" ht="12">
      <c r="B161" s="527"/>
      <c r="C161" s="155" t="s">
        <v>272</v>
      </c>
      <c r="D161" s="271">
        <v>1450</v>
      </c>
      <c r="E161" s="271">
        <v>2230</v>
      </c>
      <c r="F161" s="160"/>
      <c r="G161" s="271">
        <v>50</v>
      </c>
      <c r="H161" s="271">
        <v>70</v>
      </c>
      <c r="I161" s="160"/>
      <c r="J161" s="271">
        <v>620</v>
      </c>
      <c r="K161" s="271">
        <v>760</v>
      </c>
      <c r="L161" s="160"/>
      <c r="M161" s="271">
        <v>5180</v>
      </c>
      <c r="N161" s="160"/>
      <c r="O161" s="410">
        <v>3.4597471723220226</v>
      </c>
      <c r="P161" s="410">
        <v>3.1331592689295036</v>
      </c>
    </row>
    <row r="162" spans="2:16" ht="12">
      <c r="B162" s="527"/>
      <c r="C162" s="155" t="s">
        <v>232</v>
      </c>
      <c r="D162" s="271">
        <v>10</v>
      </c>
      <c r="E162" s="271" t="s">
        <v>92</v>
      </c>
      <c r="F162" s="160"/>
      <c r="G162" s="271">
        <v>0</v>
      </c>
      <c r="H162" s="271">
        <v>0</v>
      </c>
      <c r="I162" s="160"/>
      <c r="J162" s="271">
        <v>30</v>
      </c>
      <c r="K162" s="271">
        <v>20</v>
      </c>
      <c r="L162" s="160"/>
      <c r="M162" s="271">
        <v>50</v>
      </c>
      <c r="N162" s="160"/>
      <c r="O162" s="410">
        <v>0</v>
      </c>
      <c r="P162" s="410">
        <v>0</v>
      </c>
    </row>
    <row r="163" spans="2:16" ht="12">
      <c r="B163" s="355"/>
      <c r="C163" s="161" t="s">
        <v>42</v>
      </c>
      <c r="D163" s="304">
        <v>1830</v>
      </c>
      <c r="E163" s="304">
        <v>2480</v>
      </c>
      <c r="F163" s="162"/>
      <c r="G163" s="304">
        <v>60</v>
      </c>
      <c r="H163" s="304">
        <v>80</v>
      </c>
      <c r="I163" s="162"/>
      <c r="J163" s="304">
        <v>770</v>
      </c>
      <c r="K163" s="304">
        <v>850</v>
      </c>
      <c r="L163" s="162"/>
      <c r="M163" s="304">
        <v>6060</v>
      </c>
      <c r="N163" s="162"/>
      <c r="O163" s="411">
        <v>2.923976608187134</v>
      </c>
      <c r="P163" s="411">
        <v>3.2710280373831773</v>
      </c>
    </row>
    <row r="164" spans="2:16" ht="12">
      <c r="B164" s="354"/>
      <c r="C164" s="163"/>
      <c r="D164" s="160"/>
      <c r="E164" s="160"/>
      <c r="F164" s="160"/>
      <c r="G164" s="160"/>
      <c r="H164" s="160"/>
      <c r="I164" s="160"/>
      <c r="J164" s="160"/>
      <c r="K164" s="160"/>
      <c r="L164" s="160"/>
      <c r="M164" s="160"/>
      <c r="N164" s="160"/>
      <c r="O164" s="414"/>
      <c r="P164" s="414"/>
    </row>
    <row r="165" spans="2:16" ht="12">
      <c r="B165" s="356" t="s">
        <v>273</v>
      </c>
      <c r="C165" s="155" t="s">
        <v>227</v>
      </c>
      <c r="D165" s="271">
        <v>2460</v>
      </c>
      <c r="E165" s="271">
        <v>1010</v>
      </c>
      <c r="F165" s="160"/>
      <c r="G165" s="271">
        <v>100</v>
      </c>
      <c r="H165" s="271">
        <v>50</v>
      </c>
      <c r="I165" s="160"/>
      <c r="J165" s="271">
        <v>630</v>
      </c>
      <c r="K165" s="271">
        <v>300</v>
      </c>
      <c r="L165" s="160"/>
      <c r="M165" s="271">
        <v>4540</v>
      </c>
      <c r="N165" s="160"/>
      <c r="O165" s="410">
        <v>3.724029792238338</v>
      </c>
      <c r="P165" s="410">
        <v>5.09433962264151</v>
      </c>
    </row>
    <row r="166" spans="2:16" ht="12">
      <c r="B166" s="356"/>
      <c r="C166" s="155" t="s">
        <v>228</v>
      </c>
      <c r="D166" s="271">
        <v>13600</v>
      </c>
      <c r="E166" s="271">
        <v>7810</v>
      </c>
      <c r="F166" s="160"/>
      <c r="G166" s="271">
        <v>640</v>
      </c>
      <c r="H166" s="271">
        <v>690</v>
      </c>
      <c r="I166" s="160"/>
      <c r="J166" s="271">
        <v>4040</v>
      </c>
      <c r="K166" s="271">
        <v>2300</v>
      </c>
      <c r="L166" s="160"/>
      <c r="M166" s="271">
        <v>29080</v>
      </c>
      <c r="N166" s="160"/>
      <c r="O166" s="410">
        <v>4.520249877167123</v>
      </c>
      <c r="P166" s="410">
        <v>8.087110064743968</v>
      </c>
    </row>
    <row r="167" spans="2:16" ht="12">
      <c r="B167" s="356"/>
      <c r="C167" s="155" t="s">
        <v>272</v>
      </c>
      <c r="D167" s="271">
        <v>156470</v>
      </c>
      <c r="E167" s="271">
        <v>183380</v>
      </c>
      <c r="F167" s="160"/>
      <c r="G167" s="271">
        <v>12690</v>
      </c>
      <c r="H167" s="271">
        <v>20270</v>
      </c>
      <c r="I167" s="160"/>
      <c r="J167" s="271">
        <v>46050</v>
      </c>
      <c r="K167" s="271">
        <v>53940</v>
      </c>
      <c r="L167" s="160"/>
      <c r="M167" s="271">
        <v>472790</v>
      </c>
      <c r="N167" s="160"/>
      <c r="O167" s="410">
        <v>7.499172342035567</v>
      </c>
      <c r="P167" s="410">
        <v>9.95330246352829</v>
      </c>
    </row>
    <row r="168" spans="2:16" ht="12">
      <c r="B168" s="356"/>
      <c r="C168" s="155" t="s">
        <v>232</v>
      </c>
      <c r="D168" s="271">
        <v>13330</v>
      </c>
      <c r="E168" s="271">
        <v>12470</v>
      </c>
      <c r="F168" s="160"/>
      <c r="G168" s="271">
        <v>580</v>
      </c>
      <c r="H168" s="271">
        <v>1000</v>
      </c>
      <c r="I168" s="160"/>
      <c r="J168" s="271">
        <v>5110</v>
      </c>
      <c r="K168" s="271">
        <v>4030</v>
      </c>
      <c r="L168" s="160"/>
      <c r="M168" s="271">
        <v>36520</v>
      </c>
      <c r="N168" s="160"/>
      <c r="O168" s="410">
        <v>4.155881507046304</v>
      </c>
      <c r="P168" s="410">
        <v>7.388430979431202</v>
      </c>
    </row>
    <row r="169" spans="2:16" ht="12">
      <c r="B169" s="357"/>
      <c r="C169" s="161" t="s">
        <v>42</v>
      </c>
      <c r="D169" s="304">
        <v>185860</v>
      </c>
      <c r="E169" s="304">
        <v>204670</v>
      </c>
      <c r="F169" s="162"/>
      <c r="G169" s="304">
        <v>14000</v>
      </c>
      <c r="H169" s="304">
        <v>22010</v>
      </c>
      <c r="I169" s="162"/>
      <c r="J169" s="304">
        <v>55840</v>
      </c>
      <c r="K169" s="304">
        <v>60560</v>
      </c>
      <c r="L169" s="162"/>
      <c r="M169" s="304">
        <v>542930</v>
      </c>
      <c r="N169" s="162"/>
      <c r="O169" s="411">
        <v>7.005974241711615</v>
      </c>
      <c r="P169" s="411">
        <v>9.70825815161047</v>
      </c>
    </row>
    <row r="170" spans="2:16" ht="12.75">
      <c r="B170" s="360"/>
      <c r="C170" s="163"/>
      <c r="D170" s="164"/>
      <c r="E170" s="164"/>
      <c r="F170" s="164"/>
      <c r="G170" s="164"/>
      <c r="H170" s="164"/>
      <c r="I170" s="164"/>
      <c r="J170" s="164"/>
      <c r="K170" s="164"/>
      <c r="L170" s="164"/>
      <c r="M170" s="164"/>
      <c r="N170" s="164"/>
      <c r="O170" s="347"/>
      <c r="P170" s="348" t="s">
        <v>233</v>
      </c>
    </row>
    <row r="171" spans="3:16" ht="12">
      <c r="C171" s="152"/>
      <c r="D171" s="153"/>
      <c r="E171" s="153"/>
      <c r="F171" s="153"/>
      <c r="G171" s="153"/>
      <c r="H171" s="153"/>
      <c r="I171" s="153"/>
      <c r="J171" s="153"/>
      <c r="K171" s="153"/>
      <c r="L171" s="153"/>
      <c r="M171" s="153"/>
      <c r="N171" s="153"/>
      <c r="O171" s="349"/>
      <c r="P171" s="349"/>
    </row>
    <row r="172" spans="2:16" ht="14.25" customHeight="1">
      <c r="B172" s="531" t="s">
        <v>84</v>
      </c>
      <c r="C172" s="531"/>
      <c r="D172" s="531"/>
      <c r="E172" s="531"/>
      <c r="F172" s="531"/>
      <c r="G172" s="531"/>
      <c r="H172" s="531"/>
      <c r="I172" s="531"/>
      <c r="J172" s="531"/>
      <c r="K172" s="531"/>
      <c r="L172" s="531"/>
      <c r="M172" s="153"/>
      <c r="N172" s="153"/>
      <c r="O172" s="349"/>
      <c r="P172" s="349"/>
    </row>
    <row r="173" spans="2:16" ht="12">
      <c r="B173" s="530"/>
      <c r="C173" s="530"/>
      <c r="D173" s="530"/>
      <c r="E173" s="153"/>
      <c r="F173" s="153"/>
      <c r="G173" s="153"/>
      <c r="H173" s="153"/>
      <c r="I173" s="153"/>
      <c r="J173" s="153"/>
      <c r="K173" s="153"/>
      <c r="L173" s="153"/>
      <c r="M173" s="153"/>
      <c r="N173" s="153"/>
      <c r="O173" s="349"/>
      <c r="P173" s="349"/>
    </row>
    <row r="174" spans="2:16" ht="12">
      <c r="B174" s="530"/>
      <c r="C174" s="530"/>
      <c r="D174" s="530"/>
      <c r="E174" s="153"/>
      <c r="F174" s="153"/>
      <c r="G174" s="153"/>
      <c r="H174" s="153"/>
      <c r="I174" s="153"/>
      <c r="J174" s="153"/>
      <c r="K174" s="153"/>
      <c r="L174" s="153"/>
      <c r="M174" s="153"/>
      <c r="N174" s="153"/>
      <c r="O174" s="349"/>
      <c r="P174" s="349"/>
    </row>
    <row r="175" spans="2:16" ht="12">
      <c r="B175" s="530"/>
      <c r="C175" s="530"/>
      <c r="D175" s="530"/>
      <c r="E175" s="153"/>
      <c r="F175" s="153"/>
      <c r="G175" s="153"/>
      <c r="H175" s="153"/>
      <c r="I175" s="153"/>
      <c r="J175" s="153"/>
      <c r="K175" s="153"/>
      <c r="L175" s="153"/>
      <c r="M175" s="153"/>
      <c r="N175" s="153"/>
      <c r="O175" s="349"/>
      <c r="P175" s="349"/>
    </row>
    <row r="176" spans="2:16" ht="12">
      <c r="B176" s="530"/>
      <c r="C176" s="530"/>
      <c r="D176" s="530"/>
      <c r="E176" s="153"/>
      <c r="F176" s="153"/>
      <c r="G176" s="153"/>
      <c r="H176" s="153"/>
      <c r="I176" s="153"/>
      <c r="J176" s="153"/>
      <c r="K176" s="153"/>
      <c r="L176" s="153"/>
      <c r="M176" s="153"/>
      <c r="N176" s="153"/>
      <c r="O176" s="349"/>
      <c r="P176" s="349"/>
    </row>
    <row r="177" spans="2:16" ht="12">
      <c r="B177" s="530"/>
      <c r="C177" s="530"/>
      <c r="D177" s="530"/>
      <c r="E177" s="153"/>
      <c r="F177" s="153"/>
      <c r="G177" s="153"/>
      <c r="H177" s="153"/>
      <c r="I177" s="153"/>
      <c r="J177" s="153"/>
      <c r="K177" s="153"/>
      <c r="L177" s="153"/>
      <c r="M177" s="153"/>
      <c r="N177" s="153"/>
      <c r="O177" s="349"/>
      <c r="P177" s="349"/>
    </row>
    <row r="178" spans="2:16" ht="12">
      <c r="B178" s="530"/>
      <c r="C178" s="530"/>
      <c r="D178" s="530"/>
      <c r="E178" s="153"/>
      <c r="F178" s="153"/>
      <c r="G178" s="153"/>
      <c r="H178" s="153"/>
      <c r="I178" s="153"/>
      <c r="J178" s="153"/>
      <c r="K178" s="153"/>
      <c r="L178" s="153"/>
      <c r="M178" s="153"/>
      <c r="N178" s="153"/>
      <c r="O178" s="349"/>
      <c r="P178" s="349"/>
    </row>
    <row r="179" spans="2:16" ht="12">
      <c r="B179" s="530"/>
      <c r="C179" s="530"/>
      <c r="D179" s="530"/>
      <c r="E179" s="153"/>
      <c r="F179" s="153"/>
      <c r="G179" s="153"/>
      <c r="H179" s="153"/>
      <c r="I179" s="153"/>
      <c r="J179" s="153"/>
      <c r="K179" s="153"/>
      <c r="L179" s="153"/>
      <c r="M179" s="153"/>
      <c r="N179" s="153"/>
      <c r="O179" s="349"/>
      <c r="P179" s="349"/>
    </row>
    <row r="180" spans="2:4" ht="12">
      <c r="B180" s="530"/>
      <c r="C180" s="530"/>
      <c r="D180" s="530"/>
    </row>
    <row r="65534" ht="12">
      <c r="M65534" s="160"/>
    </row>
  </sheetData>
  <mergeCells count="39">
    <mergeCell ref="B75:B78"/>
    <mergeCell ref="B178:D178"/>
    <mergeCell ref="B179:D179"/>
    <mergeCell ref="B153:B156"/>
    <mergeCell ref="B159:B162"/>
    <mergeCell ref="B172:L172"/>
    <mergeCell ref="B180:D180"/>
    <mergeCell ref="B174:D174"/>
    <mergeCell ref="B175:D175"/>
    <mergeCell ref="B176:D176"/>
    <mergeCell ref="B177:D177"/>
    <mergeCell ref="B173:D173"/>
    <mergeCell ref="B39:B42"/>
    <mergeCell ref="B45:B48"/>
    <mergeCell ref="B51:B54"/>
    <mergeCell ref="B9:B12"/>
    <mergeCell ref="B15:B18"/>
    <mergeCell ref="B21:B24"/>
    <mergeCell ref="B27:B30"/>
    <mergeCell ref="O6:P6"/>
    <mergeCell ref="B129:B132"/>
    <mergeCell ref="B135:B138"/>
    <mergeCell ref="B141:B144"/>
    <mergeCell ref="B105:B108"/>
    <mergeCell ref="B111:B114"/>
    <mergeCell ref="B117:B120"/>
    <mergeCell ref="B123:B126"/>
    <mergeCell ref="B81:B84"/>
    <mergeCell ref="B87:B90"/>
    <mergeCell ref="D6:E6"/>
    <mergeCell ref="G6:H6"/>
    <mergeCell ref="J6:K6"/>
    <mergeCell ref="B147:B150"/>
    <mergeCell ref="B93:B96"/>
    <mergeCell ref="B99:B102"/>
    <mergeCell ref="B57:B60"/>
    <mergeCell ref="B63:B66"/>
    <mergeCell ref="B69:B72"/>
    <mergeCell ref="B33:B36"/>
  </mergeCells>
  <printOptions/>
  <pageMargins left="0.45" right="0.41" top="0.65" bottom="0.57" header="0.35" footer="0.32"/>
  <pageSetup fitToHeight="2" horizontalDpi="600" verticalDpi="600" orientation="portrait" paperSize="9" scale="61"/>
  <rowBreaks count="1" manualBreakCount="1">
    <brk id="92"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Office for National Statistics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Livesey</dc:creator>
  <cp:keywords/>
  <dc:description/>
  <cp:lastModifiedBy>Martin Stanley</cp:lastModifiedBy>
  <cp:lastPrinted>2007-07-06T15:58:23Z</cp:lastPrinted>
  <dcterms:created xsi:type="dcterms:W3CDTF">2007-06-17T14:21:13Z</dcterms:created>
  <dcterms:modified xsi:type="dcterms:W3CDTF">2012-10-30T20:18:31Z</dcterms:modified>
  <cp:category/>
  <cp:version/>
  <cp:contentType/>
  <cp:contentStatus/>
</cp:coreProperties>
</file>